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PRICES!$A$1:$S$68</definedName>
  </definedNames>
  <calcPr calcId="152511"/>
</workbook>
</file>

<file path=xl/calcChain.xml><?xml version="1.0" encoding="utf-8"?>
<calcChain xmlns="http://schemas.openxmlformats.org/spreadsheetml/2006/main">
  <c r="I407" i="1" l="1"/>
  <c r="J407" i="1" s="1"/>
  <c r="K407" i="1" s="1"/>
  <c r="L407" i="1" s="1"/>
  <c r="I410" i="1"/>
  <c r="J410" i="1" s="1"/>
  <c r="K410" i="1" s="1"/>
  <c r="L410" i="1" s="1"/>
  <c r="I408" i="1"/>
  <c r="J408" i="1" s="1"/>
  <c r="K408" i="1" s="1"/>
  <c r="L408" i="1" s="1"/>
  <c r="I411" i="1"/>
  <c r="J411" i="1" s="1"/>
  <c r="K411" i="1" s="1"/>
  <c r="L411" i="1" s="1"/>
  <c r="I413" i="1"/>
  <c r="J413" i="1" s="1"/>
  <c r="K413" i="1" s="1"/>
  <c r="L413" i="1" s="1"/>
  <c r="I412" i="1"/>
  <c r="J412" i="1" s="1"/>
  <c r="K412" i="1" s="1"/>
  <c r="L412" i="1" s="1"/>
  <c r="I418" i="1"/>
  <c r="J418" i="1" s="1"/>
  <c r="K418" i="1" s="1"/>
  <c r="L418" i="1" s="1"/>
  <c r="I414" i="1"/>
  <c r="J414" i="1" s="1"/>
  <c r="K414" i="1" s="1"/>
  <c r="L414" i="1" s="1"/>
  <c r="I415" i="1"/>
  <c r="J415" i="1" s="1"/>
  <c r="K415" i="1" s="1"/>
  <c r="L415" i="1" s="1"/>
  <c r="I416" i="1"/>
  <c r="J416" i="1" s="1"/>
  <c r="K416" i="1" s="1"/>
  <c r="L416" i="1" s="1"/>
  <c r="I419" i="1"/>
  <c r="J419" i="1" s="1"/>
  <c r="K419" i="1" s="1"/>
  <c r="L419" i="1" s="1"/>
  <c r="I417" i="1"/>
  <c r="J417" i="1" s="1"/>
  <c r="K417" i="1" s="1"/>
  <c r="L417" i="1" s="1"/>
  <c r="I420" i="1"/>
  <c r="J420" i="1" s="1"/>
  <c r="K420" i="1" s="1"/>
  <c r="L420" i="1" s="1"/>
  <c r="I426" i="1"/>
  <c r="J426" i="1" s="1"/>
  <c r="K426" i="1" s="1"/>
  <c r="L426" i="1" s="1"/>
  <c r="I421" i="1"/>
  <c r="J421" i="1" s="1"/>
  <c r="K421" i="1" s="1"/>
  <c r="L421" i="1" s="1"/>
  <c r="I424" i="1"/>
  <c r="J424" i="1" s="1"/>
  <c r="K424" i="1" s="1"/>
  <c r="L424" i="1" s="1"/>
  <c r="I423" i="1"/>
  <c r="J423" i="1" s="1"/>
  <c r="K423" i="1" s="1"/>
  <c r="L423" i="1" s="1"/>
  <c r="I422" i="1"/>
  <c r="J422" i="1" s="1"/>
  <c r="K422" i="1" s="1"/>
  <c r="L422" i="1" s="1"/>
  <c r="I425" i="1"/>
  <c r="J425" i="1" s="1"/>
  <c r="K425" i="1" s="1"/>
  <c r="L425" i="1" s="1"/>
  <c r="I431" i="1"/>
  <c r="J431" i="1" s="1"/>
  <c r="K431" i="1" s="1"/>
  <c r="L431" i="1" s="1"/>
  <c r="I427" i="1"/>
  <c r="J427" i="1" s="1"/>
  <c r="K427" i="1" s="1"/>
  <c r="L427" i="1" s="1"/>
  <c r="I435" i="1"/>
  <c r="J435" i="1" s="1"/>
  <c r="K435" i="1" s="1"/>
  <c r="L435" i="1" s="1"/>
  <c r="I429" i="1"/>
  <c r="J429" i="1" s="1"/>
  <c r="K429" i="1" s="1"/>
  <c r="L429" i="1" s="1"/>
  <c r="I432" i="1"/>
  <c r="J432" i="1" s="1"/>
  <c r="K432" i="1" s="1"/>
  <c r="L432" i="1" s="1"/>
  <c r="I434" i="1"/>
  <c r="J434" i="1" s="1"/>
  <c r="K434" i="1" s="1"/>
  <c r="L434" i="1" s="1"/>
  <c r="I430" i="1"/>
  <c r="J430" i="1" s="1"/>
  <c r="K430" i="1" s="1"/>
  <c r="L430" i="1" s="1"/>
  <c r="I428" i="1"/>
  <c r="J428" i="1" s="1"/>
  <c r="K428" i="1" s="1"/>
  <c r="L428" i="1" s="1"/>
  <c r="I437" i="1"/>
  <c r="J437" i="1" s="1"/>
  <c r="K437" i="1" s="1"/>
  <c r="L437" i="1" s="1"/>
  <c r="I436" i="1"/>
  <c r="J436" i="1" s="1"/>
  <c r="K436" i="1" s="1"/>
  <c r="L436" i="1" s="1"/>
  <c r="I433" i="1"/>
  <c r="J433" i="1" s="1"/>
  <c r="K433" i="1" s="1"/>
  <c r="L433" i="1" s="1"/>
  <c r="I440" i="1"/>
  <c r="J440" i="1" s="1"/>
  <c r="K440" i="1" s="1"/>
  <c r="L440" i="1" s="1"/>
  <c r="I438" i="1"/>
  <c r="J438" i="1" s="1"/>
  <c r="K438" i="1" s="1"/>
  <c r="L438" i="1" s="1"/>
  <c r="I439" i="1"/>
  <c r="J439" i="1" s="1"/>
  <c r="K439" i="1" s="1"/>
  <c r="L439" i="1" s="1"/>
  <c r="I443" i="1"/>
  <c r="J443" i="1" s="1"/>
  <c r="K443" i="1" s="1"/>
  <c r="L443" i="1" s="1"/>
  <c r="I442" i="1"/>
  <c r="J442" i="1" s="1"/>
  <c r="K442" i="1" s="1"/>
  <c r="L442" i="1" s="1"/>
  <c r="I444" i="1"/>
  <c r="J444" i="1" s="1"/>
  <c r="K444" i="1" s="1"/>
  <c r="L444" i="1" s="1"/>
  <c r="I441" i="1"/>
  <c r="J441" i="1" s="1"/>
  <c r="K441" i="1" s="1"/>
  <c r="L441" i="1" s="1"/>
  <c r="I445" i="1"/>
  <c r="J445" i="1" s="1"/>
  <c r="K445" i="1" s="1"/>
  <c r="L445" i="1" s="1"/>
  <c r="I450" i="1"/>
  <c r="J450" i="1" s="1"/>
  <c r="K450" i="1" s="1"/>
  <c r="L450" i="1" s="1"/>
  <c r="I447" i="1"/>
  <c r="J447" i="1" s="1"/>
  <c r="K447" i="1" s="1"/>
  <c r="L447" i="1" s="1"/>
  <c r="I446" i="1"/>
  <c r="J446" i="1" s="1"/>
  <c r="K446" i="1" s="1"/>
  <c r="L446" i="1" s="1"/>
  <c r="I449" i="1"/>
  <c r="J449" i="1" s="1"/>
  <c r="K449" i="1" s="1"/>
  <c r="L449" i="1" s="1"/>
  <c r="I454" i="1"/>
  <c r="J454" i="1" s="1"/>
  <c r="K454" i="1" s="1"/>
  <c r="L454" i="1" s="1"/>
  <c r="I452" i="1"/>
  <c r="J452" i="1" s="1"/>
  <c r="K452" i="1" s="1"/>
  <c r="L452" i="1" s="1"/>
  <c r="I451" i="1"/>
  <c r="J451" i="1" s="1"/>
  <c r="K451" i="1" s="1"/>
  <c r="L451" i="1" s="1"/>
  <c r="I448" i="1"/>
  <c r="J448" i="1" s="1"/>
  <c r="K448" i="1" s="1"/>
  <c r="L448" i="1" s="1"/>
  <c r="I453" i="1"/>
  <c r="J453" i="1" s="1"/>
  <c r="K453" i="1" s="1"/>
  <c r="L453" i="1" s="1"/>
  <c r="I455" i="1"/>
  <c r="J455" i="1" s="1"/>
  <c r="K455" i="1" s="1"/>
  <c r="L455" i="1" s="1"/>
  <c r="I456" i="1"/>
  <c r="J456" i="1" s="1"/>
  <c r="K456" i="1" s="1"/>
  <c r="L456" i="1" s="1"/>
  <c r="I457" i="1"/>
  <c r="J457" i="1" s="1"/>
  <c r="K457" i="1" s="1"/>
  <c r="L457" i="1" s="1"/>
  <c r="I459" i="1"/>
  <c r="J459" i="1" s="1"/>
  <c r="K459" i="1" s="1"/>
  <c r="L459" i="1" s="1"/>
  <c r="I461" i="1"/>
  <c r="J461" i="1" s="1"/>
  <c r="K461" i="1" s="1"/>
  <c r="L461" i="1" s="1"/>
  <c r="I458" i="1"/>
  <c r="J458" i="1" s="1"/>
  <c r="K458" i="1" s="1"/>
  <c r="L458" i="1" s="1"/>
  <c r="I463" i="1"/>
  <c r="J463" i="1" s="1"/>
  <c r="K463" i="1" s="1"/>
  <c r="L463" i="1" s="1"/>
  <c r="I464" i="1"/>
  <c r="J464" i="1" s="1"/>
  <c r="K464" i="1" s="1"/>
  <c r="L464" i="1" s="1"/>
  <c r="I460" i="1"/>
  <c r="J460" i="1" s="1"/>
  <c r="K460" i="1" s="1"/>
  <c r="L460" i="1" s="1"/>
  <c r="I462" i="1"/>
  <c r="J462" i="1" s="1"/>
  <c r="K462" i="1" s="1"/>
  <c r="L462" i="1" s="1"/>
  <c r="I470" i="1"/>
  <c r="J470" i="1" s="1"/>
  <c r="K470" i="1" s="1"/>
  <c r="L470" i="1" s="1"/>
  <c r="I466" i="1"/>
  <c r="J466" i="1" s="1"/>
  <c r="K466" i="1" s="1"/>
  <c r="L466" i="1" s="1"/>
  <c r="I475" i="1"/>
  <c r="J475" i="1" s="1"/>
  <c r="K475" i="1" s="1"/>
  <c r="L475" i="1" s="1"/>
  <c r="I467" i="1"/>
  <c r="J467" i="1" s="1"/>
  <c r="K467" i="1" s="1"/>
  <c r="L467" i="1" s="1"/>
  <c r="I476" i="1"/>
  <c r="J476" i="1" s="1"/>
  <c r="K476" i="1" s="1"/>
  <c r="L476" i="1" s="1"/>
  <c r="I469" i="1"/>
  <c r="J469" i="1" s="1"/>
  <c r="K469" i="1" s="1"/>
  <c r="L469" i="1" s="1"/>
  <c r="I465" i="1"/>
  <c r="J465" i="1" s="1"/>
  <c r="K465" i="1" s="1"/>
  <c r="L465" i="1" s="1"/>
  <c r="I471" i="1"/>
  <c r="J471" i="1" s="1"/>
  <c r="K471" i="1" s="1"/>
  <c r="L471" i="1" s="1"/>
  <c r="I468" i="1"/>
  <c r="J468" i="1" s="1"/>
  <c r="K468" i="1" s="1"/>
  <c r="L468" i="1" s="1"/>
  <c r="I473" i="1"/>
  <c r="J473" i="1" s="1"/>
  <c r="K473" i="1" s="1"/>
  <c r="L473" i="1" s="1"/>
  <c r="I472" i="1"/>
  <c r="J472" i="1" s="1"/>
  <c r="K472" i="1" s="1"/>
  <c r="L472" i="1" s="1"/>
  <c r="I474" i="1"/>
  <c r="J474" i="1" s="1"/>
  <c r="K474" i="1" s="1"/>
  <c r="L474" i="1" s="1"/>
  <c r="I482" i="1"/>
  <c r="J482" i="1" s="1"/>
  <c r="K482" i="1" s="1"/>
  <c r="L482" i="1" s="1"/>
  <c r="I480" i="1"/>
  <c r="J480" i="1" s="1"/>
  <c r="K480" i="1" s="1"/>
  <c r="L480" i="1" s="1"/>
  <c r="I477" i="1"/>
  <c r="J477" i="1" s="1"/>
  <c r="K477" i="1" s="1"/>
  <c r="L477" i="1" s="1"/>
  <c r="I481" i="1"/>
  <c r="J481" i="1" s="1"/>
  <c r="K481" i="1" s="1"/>
  <c r="L481" i="1" s="1"/>
  <c r="I484" i="1"/>
  <c r="J484" i="1" s="1"/>
  <c r="K484" i="1" s="1"/>
  <c r="L484" i="1" s="1"/>
  <c r="I483" i="1"/>
  <c r="J483" i="1" s="1"/>
  <c r="K483" i="1" s="1"/>
  <c r="L483" i="1" s="1"/>
  <c r="I478" i="1"/>
  <c r="J478" i="1" s="1"/>
  <c r="K478" i="1" s="1"/>
  <c r="L478" i="1" s="1"/>
  <c r="I485" i="1"/>
  <c r="J485" i="1" s="1"/>
  <c r="K485" i="1" s="1"/>
  <c r="L485" i="1" s="1"/>
  <c r="I486" i="1"/>
  <c r="J486" i="1" s="1"/>
  <c r="K486" i="1" s="1"/>
  <c r="L486" i="1" s="1"/>
  <c r="I479" i="1"/>
  <c r="J479" i="1" s="1"/>
  <c r="K479" i="1" s="1"/>
  <c r="L479" i="1" s="1"/>
  <c r="I487" i="1"/>
  <c r="J487" i="1" s="1"/>
  <c r="K487" i="1" s="1"/>
  <c r="L487" i="1" s="1"/>
  <c r="I488" i="1"/>
  <c r="J488" i="1" s="1"/>
  <c r="K488" i="1" s="1"/>
  <c r="L488" i="1" s="1"/>
  <c r="I499" i="1"/>
  <c r="J499" i="1" s="1"/>
  <c r="K499" i="1" s="1"/>
  <c r="L499" i="1" s="1"/>
  <c r="I492" i="1"/>
  <c r="J492" i="1" s="1"/>
  <c r="K492" i="1" s="1"/>
  <c r="L492" i="1" s="1"/>
  <c r="I490" i="1"/>
  <c r="J490" i="1" s="1"/>
  <c r="K490" i="1" s="1"/>
  <c r="L490" i="1" s="1"/>
  <c r="I496" i="1"/>
  <c r="J496" i="1" s="1"/>
  <c r="K496" i="1" s="1"/>
  <c r="L496" i="1" s="1"/>
  <c r="I495" i="1"/>
  <c r="J495" i="1" s="1"/>
  <c r="K495" i="1" s="1"/>
  <c r="L495" i="1" s="1"/>
  <c r="I494" i="1"/>
  <c r="J494" i="1" s="1"/>
  <c r="K494" i="1" s="1"/>
  <c r="L494" i="1" s="1"/>
  <c r="I489" i="1"/>
  <c r="J489" i="1" s="1"/>
  <c r="K489" i="1" s="1"/>
  <c r="L489" i="1" s="1"/>
  <c r="I498" i="1"/>
  <c r="J498" i="1" s="1"/>
  <c r="K498" i="1" s="1"/>
  <c r="L498" i="1" s="1"/>
  <c r="I493" i="1"/>
  <c r="J493" i="1" s="1"/>
  <c r="K493" i="1" s="1"/>
  <c r="L493" i="1" s="1"/>
  <c r="I491" i="1"/>
  <c r="J491" i="1" s="1"/>
  <c r="K491" i="1" s="1"/>
  <c r="L491" i="1" s="1"/>
  <c r="I497" i="1"/>
  <c r="J497" i="1" s="1"/>
  <c r="K497" i="1" s="1"/>
  <c r="L497" i="1" s="1"/>
  <c r="I501" i="1"/>
  <c r="J501" i="1" s="1"/>
  <c r="K501" i="1" s="1"/>
  <c r="L501" i="1" s="1"/>
  <c r="I502" i="1"/>
  <c r="J502" i="1" s="1"/>
  <c r="K502" i="1" s="1"/>
  <c r="L502" i="1" s="1"/>
  <c r="I505" i="1"/>
  <c r="J505" i="1" s="1"/>
  <c r="K505" i="1" s="1"/>
  <c r="L505" i="1" s="1"/>
  <c r="I500" i="1"/>
  <c r="J500" i="1" s="1"/>
  <c r="K500" i="1" s="1"/>
  <c r="L500" i="1" s="1"/>
  <c r="I506" i="1"/>
  <c r="J506" i="1" s="1"/>
  <c r="K506" i="1" s="1"/>
  <c r="L506" i="1" s="1"/>
  <c r="I503" i="1"/>
  <c r="J503" i="1" s="1"/>
  <c r="K503" i="1" s="1"/>
  <c r="L503" i="1" s="1"/>
  <c r="I504" i="1"/>
  <c r="J504" i="1" s="1"/>
  <c r="K504" i="1" s="1"/>
  <c r="L504" i="1" s="1"/>
  <c r="I507" i="1"/>
  <c r="J507" i="1" s="1"/>
  <c r="K507" i="1" s="1"/>
  <c r="L507" i="1" s="1"/>
  <c r="I508" i="1"/>
  <c r="J508" i="1" s="1"/>
  <c r="K508" i="1" s="1"/>
  <c r="L508" i="1" s="1"/>
  <c r="I509" i="1"/>
  <c r="J509" i="1" s="1"/>
  <c r="K509" i="1" s="1"/>
  <c r="L509" i="1" s="1"/>
  <c r="I513" i="1"/>
  <c r="J513" i="1" s="1"/>
  <c r="K513" i="1" s="1"/>
  <c r="L513" i="1" s="1"/>
  <c r="I510" i="1"/>
  <c r="J510" i="1" s="1"/>
  <c r="K510" i="1" s="1"/>
  <c r="L510" i="1" s="1"/>
  <c r="I511" i="1"/>
  <c r="J511" i="1" s="1"/>
  <c r="K511" i="1" s="1"/>
  <c r="L511" i="1" s="1"/>
  <c r="I516" i="1"/>
  <c r="J516" i="1" s="1"/>
  <c r="K516" i="1" s="1"/>
  <c r="L516" i="1" s="1"/>
  <c r="I512" i="1"/>
  <c r="J512" i="1" s="1"/>
  <c r="K512" i="1" s="1"/>
  <c r="L512" i="1" s="1"/>
  <c r="I515" i="1"/>
  <c r="J515" i="1" s="1"/>
  <c r="K515" i="1" s="1"/>
  <c r="L515" i="1" s="1"/>
  <c r="I514" i="1"/>
  <c r="J514" i="1" s="1"/>
  <c r="K514" i="1" s="1"/>
  <c r="L514" i="1" s="1"/>
  <c r="I518" i="1"/>
  <c r="J518" i="1" s="1"/>
  <c r="K518" i="1" s="1"/>
  <c r="L518" i="1" s="1"/>
  <c r="I517" i="1"/>
  <c r="J517" i="1" s="1"/>
  <c r="K517" i="1" s="1"/>
  <c r="L517" i="1" s="1"/>
  <c r="I519" i="1"/>
  <c r="J519" i="1" s="1"/>
  <c r="K519" i="1" s="1"/>
  <c r="L519" i="1" s="1"/>
  <c r="I520" i="1"/>
  <c r="J520" i="1" s="1"/>
  <c r="K520" i="1" s="1"/>
  <c r="L520" i="1" s="1"/>
  <c r="I521" i="1"/>
  <c r="J521" i="1" s="1"/>
  <c r="K521" i="1" s="1"/>
  <c r="L521" i="1" s="1"/>
  <c r="I527" i="1"/>
  <c r="J527" i="1" s="1"/>
  <c r="K527" i="1" s="1"/>
  <c r="L527" i="1" s="1"/>
  <c r="I526" i="1"/>
  <c r="J526" i="1" s="1"/>
  <c r="K526" i="1" s="1"/>
  <c r="L526" i="1" s="1"/>
  <c r="I528" i="1"/>
  <c r="J528" i="1" s="1"/>
  <c r="K528" i="1" s="1"/>
  <c r="L528" i="1" s="1"/>
  <c r="I522" i="1"/>
  <c r="J522" i="1" s="1"/>
  <c r="K522" i="1" s="1"/>
  <c r="L522" i="1" s="1"/>
  <c r="I523" i="1"/>
  <c r="J523" i="1" s="1"/>
  <c r="K523" i="1" s="1"/>
  <c r="L523" i="1" s="1"/>
  <c r="I524" i="1"/>
  <c r="J524" i="1" s="1"/>
  <c r="K524" i="1" s="1"/>
  <c r="L524" i="1" s="1"/>
  <c r="I530" i="1"/>
  <c r="J530" i="1" s="1"/>
  <c r="K530" i="1" s="1"/>
  <c r="L530" i="1" s="1"/>
  <c r="I525" i="1"/>
  <c r="J525" i="1" s="1"/>
  <c r="K525" i="1" s="1"/>
  <c r="L525" i="1" s="1"/>
  <c r="I531" i="1"/>
  <c r="J531" i="1" s="1"/>
  <c r="K531" i="1" s="1"/>
  <c r="L531" i="1" s="1"/>
  <c r="I533" i="1"/>
  <c r="J533" i="1" s="1"/>
  <c r="K533" i="1" s="1"/>
  <c r="L533" i="1" s="1"/>
  <c r="I529" i="1"/>
  <c r="J529" i="1" s="1"/>
  <c r="K529" i="1" s="1"/>
  <c r="L529" i="1" s="1"/>
  <c r="I532" i="1"/>
  <c r="J532" i="1" s="1"/>
  <c r="K532" i="1" s="1"/>
  <c r="L532" i="1" s="1"/>
  <c r="I534" i="1"/>
  <c r="J534" i="1" s="1"/>
  <c r="K534" i="1" s="1"/>
  <c r="L534" i="1" s="1"/>
  <c r="I535" i="1"/>
  <c r="J535" i="1" s="1"/>
  <c r="K535" i="1" s="1"/>
  <c r="L535" i="1" s="1"/>
  <c r="I541" i="1"/>
  <c r="J541" i="1" s="1"/>
  <c r="K541" i="1" s="1"/>
  <c r="L541" i="1" s="1"/>
  <c r="I538" i="1"/>
  <c r="J538" i="1" s="1"/>
  <c r="K538" i="1" s="1"/>
  <c r="L538" i="1" s="1"/>
  <c r="I540" i="1"/>
  <c r="J540" i="1" s="1"/>
  <c r="K540" i="1" s="1"/>
  <c r="L540" i="1" s="1"/>
  <c r="I542" i="1"/>
  <c r="J542" i="1" s="1"/>
  <c r="K542" i="1" s="1"/>
  <c r="L542" i="1" s="1"/>
  <c r="I537" i="1"/>
  <c r="J537" i="1" s="1"/>
  <c r="K537" i="1" s="1"/>
  <c r="L537" i="1" s="1"/>
  <c r="I536" i="1"/>
  <c r="J536" i="1" s="1"/>
  <c r="K536" i="1" s="1"/>
  <c r="L536" i="1" s="1"/>
  <c r="I543" i="1"/>
  <c r="J543" i="1" s="1"/>
  <c r="K543" i="1" s="1"/>
  <c r="L543" i="1" s="1"/>
  <c r="I539" i="1"/>
  <c r="J539" i="1" s="1"/>
  <c r="K539" i="1" s="1"/>
  <c r="L539" i="1" s="1"/>
  <c r="I544" i="1"/>
  <c r="J544" i="1" s="1"/>
  <c r="K544" i="1" s="1"/>
  <c r="L544" i="1" s="1"/>
  <c r="I545" i="1"/>
  <c r="J545" i="1" s="1"/>
  <c r="K545" i="1" s="1"/>
  <c r="L545" i="1" s="1"/>
  <c r="I549" i="1"/>
  <c r="J549" i="1" s="1"/>
  <c r="K549" i="1" s="1"/>
  <c r="L549" i="1" s="1"/>
  <c r="I550" i="1"/>
  <c r="J550" i="1" s="1"/>
  <c r="K550" i="1" s="1"/>
  <c r="L550" i="1" s="1"/>
  <c r="I552" i="1"/>
  <c r="J552" i="1" s="1"/>
  <c r="K552" i="1" s="1"/>
  <c r="L552" i="1" s="1"/>
  <c r="I547" i="1"/>
  <c r="J547" i="1" s="1"/>
  <c r="K547" i="1" s="1"/>
  <c r="L547" i="1" s="1"/>
  <c r="I548" i="1"/>
  <c r="J548" i="1" s="1"/>
  <c r="K548" i="1" s="1"/>
  <c r="L548" i="1" s="1"/>
  <c r="I553" i="1"/>
  <c r="J553" i="1" s="1"/>
  <c r="K553" i="1" s="1"/>
  <c r="L553" i="1" s="1"/>
  <c r="I551" i="1"/>
  <c r="J551" i="1" s="1"/>
  <c r="K551" i="1" s="1"/>
  <c r="L551" i="1" s="1"/>
  <c r="I546" i="1"/>
  <c r="J546" i="1" s="1"/>
  <c r="K546" i="1" s="1"/>
  <c r="L546" i="1" s="1"/>
  <c r="I555" i="1"/>
  <c r="J555" i="1" s="1"/>
  <c r="K555" i="1" s="1"/>
  <c r="L555" i="1" s="1"/>
  <c r="I556" i="1"/>
  <c r="J556" i="1" s="1"/>
  <c r="K556" i="1" s="1"/>
  <c r="L556" i="1" s="1"/>
  <c r="I560" i="1"/>
  <c r="J560" i="1" s="1"/>
  <c r="K560" i="1" s="1"/>
  <c r="L560" i="1" s="1"/>
  <c r="I554" i="1"/>
  <c r="J554" i="1" s="1"/>
  <c r="K554" i="1" s="1"/>
  <c r="L554" i="1" s="1"/>
  <c r="I558" i="1"/>
  <c r="J558" i="1" s="1"/>
  <c r="K558" i="1" s="1"/>
  <c r="L558" i="1" s="1"/>
  <c r="I557" i="1"/>
  <c r="J557" i="1" s="1"/>
  <c r="K557" i="1" s="1"/>
  <c r="L557" i="1" s="1"/>
  <c r="I559" i="1"/>
  <c r="J559" i="1" s="1"/>
  <c r="K559" i="1" s="1"/>
  <c r="L559" i="1" s="1"/>
  <c r="I562" i="1"/>
  <c r="J562" i="1" s="1"/>
  <c r="K562" i="1" s="1"/>
  <c r="L562" i="1" s="1"/>
  <c r="I561" i="1"/>
  <c r="J561" i="1" s="1"/>
  <c r="K561" i="1" s="1"/>
  <c r="L561" i="1" s="1"/>
  <c r="I566" i="1"/>
  <c r="J566" i="1" s="1"/>
  <c r="K566" i="1" s="1"/>
  <c r="L566" i="1" s="1"/>
  <c r="I564" i="1"/>
  <c r="J564" i="1" s="1"/>
  <c r="K564" i="1" s="1"/>
  <c r="L564" i="1" s="1"/>
  <c r="I563" i="1"/>
  <c r="J563" i="1" s="1"/>
  <c r="K563" i="1" s="1"/>
  <c r="L563" i="1" s="1"/>
  <c r="I565" i="1"/>
  <c r="J565" i="1" s="1"/>
  <c r="K565" i="1" s="1"/>
  <c r="L565" i="1" s="1"/>
  <c r="I567" i="1"/>
  <c r="J567" i="1" s="1"/>
  <c r="K567" i="1" s="1"/>
  <c r="L567" i="1" s="1"/>
  <c r="I569" i="1"/>
  <c r="J569" i="1" s="1"/>
  <c r="K569" i="1" s="1"/>
  <c r="L569" i="1" s="1"/>
  <c r="I568" i="1"/>
  <c r="J568" i="1" s="1"/>
  <c r="K568" i="1" s="1"/>
  <c r="L568" i="1" s="1"/>
  <c r="I570" i="1"/>
  <c r="J570" i="1" s="1"/>
  <c r="K570" i="1" s="1"/>
  <c r="L570" i="1" s="1"/>
  <c r="I583" i="1"/>
  <c r="J583" i="1" s="1"/>
  <c r="K583" i="1" s="1"/>
  <c r="L583" i="1" s="1"/>
  <c r="I574" i="1"/>
  <c r="J574" i="1" s="1"/>
  <c r="K574" i="1" s="1"/>
  <c r="L574" i="1" s="1"/>
  <c r="I571" i="1"/>
  <c r="J571" i="1" s="1"/>
  <c r="K571" i="1" s="1"/>
  <c r="L571" i="1" s="1"/>
  <c r="I572" i="1"/>
  <c r="J572" i="1" s="1"/>
  <c r="K572" i="1" s="1"/>
  <c r="L572" i="1" s="1"/>
  <c r="I577" i="1"/>
  <c r="J577" i="1" s="1"/>
  <c r="K577" i="1" s="1"/>
  <c r="L577" i="1" s="1"/>
  <c r="I573" i="1"/>
  <c r="J573" i="1" s="1"/>
  <c r="K573" i="1" s="1"/>
  <c r="L573" i="1" s="1"/>
  <c r="I579" i="1"/>
  <c r="J579" i="1" s="1"/>
  <c r="K579" i="1" s="1"/>
  <c r="L579" i="1" s="1"/>
  <c r="I580" i="1"/>
  <c r="J580" i="1" s="1"/>
  <c r="K580" i="1" s="1"/>
  <c r="L580" i="1" s="1"/>
  <c r="I576" i="1"/>
  <c r="J576" i="1" s="1"/>
  <c r="K576" i="1" s="1"/>
  <c r="L576" i="1" s="1"/>
  <c r="I575" i="1"/>
  <c r="J575" i="1" s="1"/>
  <c r="K575" i="1" s="1"/>
  <c r="L575" i="1" s="1"/>
  <c r="I582" i="1"/>
  <c r="J582" i="1" s="1"/>
  <c r="K582" i="1" s="1"/>
  <c r="L582" i="1" s="1"/>
  <c r="I578" i="1"/>
  <c r="J578" i="1" s="1"/>
  <c r="K578" i="1" s="1"/>
  <c r="L578" i="1" s="1"/>
  <c r="I584" i="1"/>
  <c r="J584" i="1" s="1"/>
  <c r="K584" i="1" s="1"/>
  <c r="L584" i="1" s="1"/>
  <c r="I581" i="1"/>
  <c r="J581" i="1" s="1"/>
  <c r="K581" i="1" s="1"/>
  <c r="L581" i="1" s="1"/>
  <c r="I586" i="1"/>
  <c r="J586" i="1" s="1"/>
  <c r="K586" i="1" s="1"/>
  <c r="L586" i="1" s="1"/>
  <c r="I589" i="1"/>
  <c r="J589" i="1" s="1"/>
  <c r="K589" i="1" s="1"/>
  <c r="L589" i="1" s="1"/>
  <c r="I594" i="1"/>
  <c r="J594" i="1" s="1"/>
  <c r="K594" i="1" s="1"/>
  <c r="L594" i="1" s="1"/>
  <c r="I585" i="1"/>
  <c r="J585" i="1" s="1"/>
  <c r="K585" i="1" s="1"/>
  <c r="L585" i="1" s="1"/>
  <c r="I590" i="1"/>
  <c r="J590" i="1" s="1"/>
  <c r="K590" i="1" s="1"/>
  <c r="L590" i="1" s="1"/>
  <c r="I588" i="1"/>
  <c r="J588" i="1" s="1"/>
  <c r="K588" i="1" s="1"/>
  <c r="L588" i="1" s="1"/>
  <c r="I591" i="1"/>
  <c r="J591" i="1" s="1"/>
  <c r="K591" i="1" s="1"/>
  <c r="L591" i="1" s="1"/>
  <c r="I587" i="1"/>
  <c r="J587" i="1" s="1"/>
  <c r="K587" i="1" s="1"/>
  <c r="L587" i="1" s="1"/>
  <c r="I592" i="1"/>
  <c r="J592" i="1" s="1"/>
  <c r="K592" i="1" s="1"/>
  <c r="L592" i="1" s="1"/>
  <c r="I595" i="1"/>
  <c r="J595" i="1" s="1"/>
  <c r="K595" i="1" s="1"/>
  <c r="L595" i="1" s="1"/>
  <c r="I596" i="1"/>
  <c r="J596" i="1" s="1"/>
  <c r="K596" i="1" s="1"/>
  <c r="L596" i="1" s="1"/>
  <c r="I593" i="1"/>
  <c r="J593" i="1" s="1"/>
  <c r="K593" i="1" s="1"/>
  <c r="L593" i="1" s="1"/>
  <c r="I605" i="1"/>
  <c r="J605" i="1" s="1"/>
  <c r="K605" i="1" s="1"/>
  <c r="L605" i="1" s="1"/>
  <c r="I599" i="1"/>
  <c r="J599" i="1" s="1"/>
  <c r="K599" i="1" s="1"/>
  <c r="L599" i="1" s="1"/>
  <c r="I601" i="1"/>
  <c r="J601" i="1" s="1"/>
  <c r="K601" i="1" s="1"/>
  <c r="L601" i="1" s="1"/>
  <c r="I602" i="1"/>
  <c r="J602" i="1" s="1"/>
  <c r="K602" i="1" s="1"/>
  <c r="L602" i="1" s="1"/>
  <c r="I604" i="1"/>
  <c r="J604" i="1" s="1"/>
  <c r="K604" i="1" s="1"/>
  <c r="L604" i="1" s="1"/>
  <c r="I600" i="1"/>
  <c r="J600" i="1" s="1"/>
  <c r="K600" i="1" s="1"/>
  <c r="L600" i="1" s="1"/>
  <c r="I598" i="1"/>
  <c r="J598" i="1" s="1"/>
  <c r="K598" i="1" s="1"/>
  <c r="L598" i="1" s="1"/>
  <c r="I597" i="1"/>
  <c r="J597" i="1" s="1"/>
  <c r="K597" i="1" s="1"/>
  <c r="L597" i="1" s="1"/>
  <c r="I603" i="1"/>
  <c r="J603" i="1" s="1"/>
  <c r="K603" i="1" s="1"/>
  <c r="L603" i="1" s="1"/>
  <c r="I616" i="1"/>
  <c r="J616" i="1" s="1"/>
  <c r="K616" i="1" s="1"/>
  <c r="L616" i="1" s="1"/>
  <c r="I609" i="1"/>
  <c r="J609" i="1" s="1"/>
  <c r="K609" i="1" s="1"/>
  <c r="L609" i="1" s="1"/>
  <c r="I607" i="1"/>
  <c r="J607" i="1" s="1"/>
  <c r="K607" i="1" s="1"/>
  <c r="L607" i="1" s="1"/>
  <c r="I612" i="1"/>
  <c r="J612" i="1" s="1"/>
  <c r="K612" i="1" s="1"/>
  <c r="L612" i="1" s="1"/>
  <c r="I608" i="1"/>
  <c r="J608" i="1" s="1"/>
  <c r="K608" i="1" s="1"/>
  <c r="L608" i="1" s="1"/>
  <c r="I606" i="1"/>
  <c r="J606" i="1" s="1"/>
  <c r="K606" i="1" s="1"/>
  <c r="L606" i="1" s="1"/>
  <c r="I613" i="1"/>
  <c r="J613" i="1" s="1"/>
  <c r="K613" i="1" s="1"/>
  <c r="L613" i="1" s="1"/>
  <c r="I610" i="1"/>
  <c r="J610" i="1" s="1"/>
  <c r="K610" i="1" s="1"/>
  <c r="L610" i="1" s="1"/>
  <c r="I611" i="1"/>
  <c r="J611" i="1" s="1"/>
  <c r="K611" i="1" s="1"/>
  <c r="L611" i="1" s="1"/>
  <c r="I615" i="1"/>
  <c r="J615" i="1" s="1"/>
  <c r="K615" i="1" s="1"/>
  <c r="L615" i="1" s="1"/>
  <c r="I614" i="1"/>
  <c r="J614" i="1" s="1"/>
  <c r="K614" i="1" s="1"/>
  <c r="L614" i="1" s="1"/>
  <c r="I620" i="1"/>
  <c r="J620" i="1" s="1"/>
  <c r="K620" i="1" s="1"/>
  <c r="L620" i="1" s="1"/>
  <c r="I617" i="1"/>
  <c r="J617" i="1" s="1"/>
  <c r="K617" i="1" s="1"/>
  <c r="L617" i="1" s="1"/>
  <c r="I618" i="1"/>
  <c r="J618" i="1" s="1"/>
  <c r="K618" i="1" s="1"/>
  <c r="L618" i="1" s="1"/>
  <c r="I619" i="1"/>
  <c r="J619" i="1" s="1"/>
  <c r="K619" i="1" s="1"/>
  <c r="L619" i="1" s="1"/>
  <c r="I621" i="1"/>
  <c r="J621" i="1" s="1"/>
  <c r="K621" i="1" s="1"/>
  <c r="L621" i="1" s="1"/>
  <c r="I622" i="1"/>
  <c r="J622" i="1" s="1"/>
  <c r="K622" i="1" s="1"/>
  <c r="L622" i="1" s="1"/>
  <c r="I623" i="1"/>
  <c r="J623" i="1" s="1"/>
  <c r="K623" i="1" s="1"/>
  <c r="L623" i="1" s="1"/>
  <c r="I633" i="1"/>
  <c r="J633" i="1" s="1"/>
  <c r="K633" i="1" s="1"/>
  <c r="L633" i="1" s="1"/>
  <c r="I629" i="1"/>
  <c r="J629" i="1" s="1"/>
  <c r="K629" i="1" s="1"/>
  <c r="L629" i="1" s="1"/>
  <c r="I625" i="1"/>
  <c r="J625" i="1" s="1"/>
  <c r="K625" i="1" s="1"/>
  <c r="L625" i="1" s="1"/>
  <c r="I635" i="1"/>
  <c r="J635" i="1" s="1"/>
  <c r="K635" i="1" s="1"/>
  <c r="L635" i="1" s="1"/>
  <c r="I631" i="1"/>
  <c r="J631" i="1" s="1"/>
  <c r="K631" i="1" s="1"/>
  <c r="L631" i="1" s="1"/>
  <c r="I628" i="1"/>
  <c r="J628" i="1" s="1"/>
  <c r="K628" i="1" s="1"/>
  <c r="L628" i="1" s="1"/>
  <c r="I634" i="1"/>
  <c r="J634" i="1" s="1"/>
  <c r="K634" i="1" s="1"/>
  <c r="L634" i="1" s="1"/>
  <c r="I626" i="1"/>
  <c r="J626" i="1" s="1"/>
  <c r="K626" i="1" s="1"/>
  <c r="L626" i="1" s="1"/>
  <c r="I630" i="1"/>
  <c r="J630" i="1" s="1"/>
  <c r="K630" i="1" s="1"/>
  <c r="L630" i="1" s="1"/>
  <c r="I624" i="1"/>
  <c r="J624" i="1" s="1"/>
  <c r="K624" i="1" s="1"/>
  <c r="L624" i="1" s="1"/>
  <c r="I632" i="1"/>
  <c r="J632" i="1" s="1"/>
  <c r="K632" i="1" s="1"/>
  <c r="L632" i="1" s="1"/>
  <c r="I627" i="1"/>
  <c r="J627" i="1" s="1"/>
  <c r="K627" i="1" s="1"/>
  <c r="L627" i="1" s="1"/>
  <c r="I644" i="1"/>
  <c r="J644" i="1" s="1"/>
  <c r="K644" i="1" s="1"/>
  <c r="L644" i="1" s="1"/>
  <c r="I643" i="1"/>
  <c r="J643" i="1" s="1"/>
  <c r="K643" i="1" s="1"/>
  <c r="L643" i="1" s="1"/>
  <c r="I637" i="1"/>
  <c r="J637" i="1" s="1"/>
  <c r="K637" i="1" s="1"/>
  <c r="L637" i="1" s="1"/>
  <c r="I640" i="1"/>
  <c r="J640" i="1" s="1"/>
  <c r="K640" i="1" s="1"/>
  <c r="L640" i="1" s="1"/>
  <c r="I646" i="1"/>
  <c r="J646" i="1" s="1"/>
  <c r="K646" i="1" s="1"/>
  <c r="L646" i="1" s="1"/>
  <c r="I639" i="1"/>
  <c r="J639" i="1" s="1"/>
  <c r="K639" i="1" s="1"/>
  <c r="L639" i="1" s="1"/>
  <c r="I649" i="1"/>
  <c r="J649" i="1" s="1"/>
  <c r="K649" i="1" s="1"/>
  <c r="L649" i="1" s="1"/>
  <c r="I650" i="1"/>
  <c r="J650" i="1" s="1"/>
  <c r="K650" i="1" s="1"/>
  <c r="L650" i="1" s="1"/>
  <c r="I638" i="1"/>
  <c r="J638" i="1" s="1"/>
  <c r="K638" i="1" s="1"/>
  <c r="L638" i="1" s="1"/>
  <c r="I642" i="1"/>
  <c r="J642" i="1" s="1"/>
  <c r="K642" i="1" s="1"/>
  <c r="L642" i="1" s="1"/>
  <c r="I651" i="1"/>
  <c r="J651" i="1" s="1"/>
  <c r="K651" i="1" s="1"/>
  <c r="L651" i="1" s="1"/>
  <c r="I641" i="1"/>
  <c r="J641" i="1" s="1"/>
  <c r="K641" i="1" s="1"/>
  <c r="L641" i="1" s="1"/>
  <c r="I636" i="1"/>
  <c r="J636" i="1" s="1"/>
  <c r="K636" i="1" s="1"/>
  <c r="L636" i="1" s="1"/>
  <c r="I645" i="1"/>
  <c r="J645" i="1" s="1"/>
  <c r="K645" i="1" s="1"/>
  <c r="L645" i="1" s="1"/>
  <c r="I647" i="1"/>
  <c r="J647" i="1" s="1"/>
  <c r="K647" i="1" s="1"/>
  <c r="L647" i="1" s="1"/>
  <c r="I648" i="1"/>
  <c r="J648" i="1" s="1"/>
  <c r="K648" i="1" s="1"/>
  <c r="L648" i="1" s="1"/>
  <c r="I657" i="1"/>
  <c r="J657" i="1" s="1"/>
  <c r="K657" i="1" s="1"/>
  <c r="L657" i="1" s="1"/>
  <c r="I653" i="1"/>
  <c r="J653" i="1" s="1"/>
  <c r="K653" i="1" s="1"/>
  <c r="L653" i="1" s="1"/>
  <c r="I656" i="1"/>
  <c r="J656" i="1" s="1"/>
  <c r="K656" i="1" s="1"/>
  <c r="L656" i="1" s="1"/>
  <c r="I660" i="1"/>
  <c r="J660" i="1" s="1"/>
  <c r="K660" i="1" s="1"/>
  <c r="L660" i="1" s="1"/>
  <c r="I654" i="1"/>
  <c r="J654" i="1" s="1"/>
  <c r="K654" i="1" s="1"/>
  <c r="L654" i="1" s="1"/>
  <c r="I655" i="1"/>
  <c r="J655" i="1" s="1"/>
  <c r="K655" i="1" s="1"/>
  <c r="L655" i="1" s="1"/>
  <c r="I658" i="1"/>
  <c r="J658" i="1" s="1"/>
  <c r="K658" i="1" s="1"/>
  <c r="L658" i="1" s="1"/>
  <c r="I659" i="1"/>
  <c r="J659" i="1" s="1"/>
  <c r="K659" i="1" s="1"/>
  <c r="L659" i="1" s="1"/>
  <c r="I652" i="1"/>
  <c r="J652" i="1" s="1"/>
  <c r="K652" i="1" s="1"/>
  <c r="L652" i="1" s="1"/>
  <c r="I661" i="1"/>
  <c r="J661" i="1" s="1"/>
  <c r="K661" i="1" s="1"/>
  <c r="L661" i="1" s="1"/>
  <c r="I665" i="1"/>
  <c r="J665" i="1" s="1"/>
  <c r="K665" i="1" s="1"/>
  <c r="L665" i="1" s="1"/>
  <c r="I671" i="1"/>
  <c r="J671" i="1" s="1"/>
  <c r="K671" i="1" s="1"/>
  <c r="L671" i="1" s="1"/>
  <c r="I662" i="1"/>
  <c r="J662" i="1" s="1"/>
  <c r="K662" i="1" s="1"/>
  <c r="L662" i="1" s="1"/>
  <c r="I667" i="1"/>
  <c r="J667" i="1" s="1"/>
  <c r="K667" i="1" s="1"/>
  <c r="L667" i="1" s="1"/>
  <c r="I664" i="1"/>
  <c r="J664" i="1" s="1"/>
  <c r="K664" i="1" s="1"/>
  <c r="L664" i="1" s="1"/>
  <c r="I670" i="1"/>
  <c r="J670" i="1" s="1"/>
  <c r="K670" i="1" s="1"/>
  <c r="L670" i="1" s="1"/>
  <c r="I666" i="1"/>
  <c r="J666" i="1" s="1"/>
  <c r="K666" i="1" s="1"/>
  <c r="L666" i="1" s="1"/>
  <c r="I668" i="1"/>
  <c r="J668" i="1" s="1"/>
  <c r="K668" i="1" s="1"/>
  <c r="L668" i="1" s="1"/>
  <c r="I663" i="1"/>
  <c r="J663" i="1" s="1"/>
  <c r="K663" i="1" s="1"/>
  <c r="L663" i="1" s="1"/>
  <c r="I673" i="1"/>
  <c r="J673" i="1" s="1"/>
  <c r="K673" i="1" s="1"/>
  <c r="L673" i="1" s="1"/>
  <c r="I672" i="1"/>
  <c r="J672" i="1" s="1"/>
  <c r="K672" i="1" s="1"/>
  <c r="L672" i="1" s="1"/>
  <c r="I669" i="1"/>
  <c r="J669" i="1" s="1"/>
  <c r="K669" i="1" s="1"/>
  <c r="L669" i="1" s="1"/>
  <c r="I674" i="1"/>
  <c r="J674" i="1" s="1"/>
  <c r="K674" i="1" s="1"/>
  <c r="L674" i="1" s="1"/>
  <c r="I675" i="1"/>
  <c r="J675" i="1" s="1"/>
  <c r="K675" i="1" s="1"/>
  <c r="L675" i="1" s="1"/>
  <c r="I676" i="1"/>
  <c r="J676" i="1" s="1"/>
  <c r="K676" i="1" s="1"/>
  <c r="L676" i="1" s="1"/>
  <c r="I683" i="1"/>
  <c r="J683" i="1" s="1"/>
  <c r="K683" i="1" s="1"/>
  <c r="L683" i="1" s="1"/>
  <c r="I679" i="1"/>
  <c r="J679" i="1" s="1"/>
  <c r="K679" i="1" s="1"/>
  <c r="L679" i="1" s="1"/>
  <c r="I682" i="1"/>
  <c r="J682" i="1" s="1"/>
  <c r="K682" i="1" s="1"/>
  <c r="L682" i="1" s="1"/>
  <c r="I677" i="1"/>
  <c r="J677" i="1" s="1"/>
  <c r="K677" i="1" s="1"/>
  <c r="L677" i="1" s="1"/>
  <c r="I678" i="1"/>
  <c r="J678" i="1" s="1"/>
  <c r="K678" i="1" s="1"/>
  <c r="L678" i="1" s="1"/>
  <c r="I685" i="1"/>
  <c r="J685" i="1" s="1"/>
  <c r="K685" i="1" s="1"/>
  <c r="L685" i="1" s="1"/>
  <c r="I684" i="1"/>
  <c r="J684" i="1" s="1"/>
  <c r="K684" i="1" s="1"/>
  <c r="L684" i="1" s="1"/>
  <c r="I680" i="1"/>
  <c r="J680" i="1" s="1"/>
  <c r="K680" i="1" s="1"/>
  <c r="L680" i="1" s="1"/>
  <c r="I681" i="1"/>
  <c r="J681" i="1" s="1"/>
  <c r="K681" i="1" s="1"/>
  <c r="L681" i="1" s="1"/>
  <c r="I687" i="1"/>
  <c r="J687" i="1" s="1"/>
  <c r="K687" i="1" s="1"/>
  <c r="L687" i="1" s="1"/>
  <c r="I690" i="1"/>
  <c r="J690" i="1" s="1"/>
  <c r="K690" i="1" s="1"/>
  <c r="L690" i="1" s="1"/>
  <c r="I694" i="1"/>
  <c r="J694" i="1" s="1"/>
  <c r="K694" i="1" s="1"/>
  <c r="L694" i="1" s="1"/>
  <c r="I689" i="1"/>
  <c r="J689" i="1" s="1"/>
  <c r="K689" i="1" s="1"/>
  <c r="L689" i="1" s="1"/>
  <c r="I692" i="1"/>
  <c r="J692" i="1" s="1"/>
  <c r="K692" i="1" s="1"/>
  <c r="L692" i="1" s="1"/>
  <c r="I691" i="1"/>
  <c r="J691" i="1" s="1"/>
  <c r="K691" i="1" s="1"/>
  <c r="L691" i="1" s="1"/>
  <c r="I686" i="1"/>
  <c r="J686" i="1" s="1"/>
  <c r="K686" i="1" s="1"/>
  <c r="L686" i="1" s="1"/>
  <c r="I688" i="1"/>
  <c r="J688" i="1" s="1"/>
  <c r="K688" i="1" s="1"/>
  <c r="L688" i="1" s="1"/>
  <c r="I693" i="1"/>
  <c r="J693" i="1" s="1"/>
  <c r="K693" i="1" s="1"/>
  <c r="L693" i="1" s="1"/>
  <c r="I695" i="1"/>
  <c r="J695" i="1" s="1"/>
  <c r="K695" i="1" s="1"/>
  <c r="L695" i="1" s="1"/>
  <c r="I696" i="1"/>
  <c r="J696" i="1" s="1"/>
  <c r="K696" i="1" s="1"/>
  <c r="L696" i="1" s="1"/>
  <c r="I703" i="1"/>
  <c r="J703" i="1" s="1"/>
  <c r="K703" i="1" s="1"/>
  <c r="L703" i="1" s="1"/>
  <c r="I702" i="1"/>
  <c r="J702" i="1" s="1"/>
  <c r="K702" i="1" s="1"/>
  <c r="L702" i="1" s="1"/>
  <c r="I698" i="1"/>
  <c r="J698" i="1" s="1"/>
  <c r="K698" i="1" s="1"/>
  <c r="L698" i="1" s="1"/>
  <c r="I700" i="1"/>
  <c r="J700" i="1" s="1"/>
  <c r="K700" i="1" s="1"/>
  <c r="L700" i="1" s="1"/>
  <c r="I697" i="1"/>
  <c r="J697" i="1" s="1"/>
  <c r="K697" i="1" s="1"/>
  <c r="L697" i="1" s="1"/>
  <c r="I699" i="1"/>
  <c r="J699" i="1" s="1"/>
  <c r="K699" i="1" s="1"/>
  <c r="L699" i="1" s="1"/>
  <c r="I706" i="1"/>
  <c r="J706" i="1" s="1"/>
  <c r="K706" i="1" s="1"/>
  <c r="L706" i="1" s="1"/>
  <c r="I704" i="1"/>
  <c r="J704" i="1" s="1"/>
  <c r="K704" i="1" s="1"/>
  <c r="L704" i="1" s="1"/>
  <c r="I701" i="1"/>
  <c r="J701" i="1" s="1"/>
  <c r="K701" i="1" s="1"/>
  <c r="L701" i="1" s="1"/>
  <c r="I705" i="1"/>
  <c r="J705" i="1" s="1"/>
  <c r="K705" i="1" s="1"/>
  <c r="L705" i="1" s="1"/>
  <c r="I717" i="1"/>
  <c r="J717" i="1" s="1"/>
  <c r="K717" i="1" s="1"/>
  <c r="L717" i="1" s="1"/>
  <c r="I707" i="1"/>
  <c r="J707" i="1" s="1"/>
  <c r="K707" i="1" s="1"/>
  <c r="L707" i="1" s="1"/>
  <c r="I709" i="1"/>
  <c r="J709" i="1" s="1"/>
  <c r="K709" i="1" s="1"/>
  <c r="L709" i="1" s="1"/>
  <c r="I711" i="1"/>
  <c r="J711" i="1" s="1"/>
  <c r="K711" i="1" s="1"/>
  <c r="L711" i="1" s="1"/>
  <c r="I710" i="1"/>
  <c r="J710" i="1" s="1"/>
  <c r="K710" i="1" s="1"/>
  <c r="L710" i="1" s="1"/>
  <c r="I714" i="1"/>
  <c r="J714" i="1" s="1"/>
  <c r="K714" i="1" s="1"/>
  <c r="L714" i="1" s="1"/>
  <c r="I712" i="1"/>
  <c r="J712" i="1" s="1"/>
  <c r="K712" i="1" s="1"/>
  <c r="L712" i="1" s="1"/>
  <c r="I713" i="1"/>
  <c r="J713" i="1" s="1"/>
  <c r="K713" i="1" s="1"/>
  <c r="L713" i="1" s="1"/>
  <c r="I716" i="1"/>
  <c r="J716" i="1" s="1"/>
  <c r="K716" i="1" s="1"/>
  <c r="L716" i="1" s="1"/>
  <c r="I715" i="1"/>
  <c r="J715" i="1" s="1"/>
  <c r="K715" i="1" s="1"/>
  <c r="L715" i="1" s="1"/>
  <c r="I708" i="1"/>
  <c r="J708" i="1" s="1"/>
  <c r="K708" i="1" s="1"/>
  <c r="L708" i="1" s="1"/>
  <c r="I720" i="1"/>
  <c r="J720" i="1" s="1"/>
  <c r="K720" i="1" s="1"/>
  <c r="L720" i="1" s="1"/>
  <c r="I719" i="1"/>
  <c r="J719" i="1" s="1"/>
  <c r="K719" i="1" s="1"/>
  <c r="L719" i="1" s="1"/>
  <c r="I718" i="1"/>
  <c r="J718" i="1" s="1"/>
  <c r="K718" i="1" s="1"/>
  <c r="L718" i="1" s="1"/>
  <c r="I726" i="1"/>
  <c r="J726" i="1" s="1"/>
  <c r="K726" i="1" s="1"/>
  <c r="L726" i="1" s="1"/>
  <c r="I723" i="1"/>
  <c r="J723" i="1" s="1"/>
  <c r="K723" i="1" s="1"/>
  <c r="L723" i="1" s="1"/>
  <c r="I721" i="1"/>
  <c r="J721" i="1" s="1"/>
  <c r="K721" i="1" s="1"/>
  <c r="L721" i="1" s="1"/>
  <c r="I724" i="1"/>
  <c r="J724" i="1" s="1"/>
  <c r="K724" i="1" s="1"/>
  <c r="L724" i="1" s="1"/>
  <c r="I722" i="1"/>
  <c r="J722" i="1" s="1"/>
  <c r="K722" i="1" s="1"/>
  <c r="L722" i="1" s="1"/>
  <c r="I728" i="1"/>
  <c r="J728" i="1" s="1"/>
  <c r="K728" i="1" s="1"/>
  <c r="L728" i="1" s="1"/>
  <c r="I729" i="1"/>
  <c r="J729" i="1" s="1"/>
  <c r="K729" i="1" s="1"/>
  <c r="L729" i="1" s="1"/>
  <c r="I727" i="1"/>
  <c r="J727" i="1" s="1"/>
  <c r="K727" i="1" s="1"/>
  <c r="L727" i="1" s="1"/>
  <c r="I725" i="1"/>
  <c r="J725" i="1" s="1"/>
  <c r="K725" i="1" s="1"/>
  <c r="L725" i="1" s="1"/>
  <c r="I731" i="1"/>
  <c r="J731" i="1" s="1"/>
  <c r="K731" i="1" s="1"/>
  <c r="L731" i="1" s="1"/>
  <c r="I730" i="1"/>
  <c r="J730" i="1" s="1"/>
  <c r="K730" i="1" s="1"/>
  <c r="L730" i="1" s="1"/>
  <c r="I732" i="1"/>
  <c r="J732" i="1" s="1"/>
  <c r="K732" i="1" s="1"/>
  <c r="L732" i="1" s="1"/>
  <c r="I736" i="1"/>
  <c r="J736" i="1" s="1"/>
  <c r="K736" i="1" s="1"/>
  <c r="L736" i="1" s="1"/>
  <c r="I744" i="1"/>
  <c r="J744" i="1" s="1"/>
  <c r="K744" i="1" s="1"/>
  <c r="L744" i="1" s="1"/>
  <c r="I741" i="1"/>
  <c r="J741" i="1" s="1"/>
  <c r="K741" i="1" s="1"/>
  <c r="L741" i="1" s="1"/>
  <c r="I738" i="1"/>
  <c r="J738" i="1" s="1"/>
  <c r="K738" i="1" s="1"/>
  <c r="L738" i="1" s="1"/>
  <c r="I737" i="1"/>
  <c r="J737" i="1" s="1"/>
  <c r="K737" i="1" s="1"/>
  <c r="L737" i="1" s="1"/>
  <c r="I743" i="1"/>
  <c r="J743" i="1" s="1"/>
  <c r="K743" i="1" s="1"/>
  <c r="L743" i="1" s="1"/>
  <c r="I739" i="1"/>
  <c r="J739" i="1" s="1"/>
  <c r="K739" i="1" s="1"/>
  <c r="L739" i="1" s="1"/>
  <c r="I734" i="1"/>
  <c r="J734" i="1" s="1"/>
  <c r="K734" i="1" s="1"/>
  <c r="L734" i="1" s="1"/>
  <c r="I735" i="1"/>
  <c r="J735" i="1" s="1"/>
  <c r="K735" i="1" s="1"/>
  <c r="L735" i="1" s="1"/>
  <c r="I733" i="1"/>
  <c r="J733" i="1" s="1"/>
  <c r="K733" i="1" s="1"/>
  <c r="L733" i="1" s="1"/>
  <c r="I740" i="1"/>
  <c r="J740" i="1" s="1"/>
  <c r="K740" i="1" s="1"/>
  <c r="L740" i="1" s="1"/>
  <c r="I742" i="1"/>
  <c r="J742" i="1" s="1"/>
  <c r="K742" i="1" s="1"/>
  <c r="L742" i="1" s="1"/>
  <c r="M422" i="1" l="1"/>
  <c r="M730" i="1"/>
  <c r="N730" i="1" s="1"/>
  <c r="O730" i="1" s="1"/>
  <c r="P730" i="1" s="1"/>
  <c r="M708" i="1"/>
  <c r="M502" i="1"/>
  <c r="N502" i="1" s="1"/>
  <c r="O502" i="1" s="1"/>
  <c r="M686" i="1"/>
  <c r="N686" i="1" s="1"/>
  <c r="O686" i="1" s="1"/>
  <c r="M606" i="1"/>
  <c r="N606" i="1" s="1"/>
  <c r="O606" i="1" s="1"/>
  <c r="M488" i="1"/>
  <c r="M455" i="1"/>
  <c r="N455" i="1" s="1"/>
  <c r="O455" i="1" s="1"/>
  <c r="M440" i="1"/>
  <c r="M729" i="1"/>
  <c r="N729" i="1" s="1"/>
  <c r="O729" i="1" s="1"/>
  <c r="M727" i="1"/>
  <c r="N727" i="1" s="1"/>
  <c r="O727" i="1" s="1"/>
  <c r="M728" i="1"/>
  <c r="N728" i="1" s="1"/>
  <c r="O728" i="1" s="1"/>
  <c r="M737" i="1"/>
  <c r="N737" i="1" s="1"/>
  <c r="O737" i="1" s="1"/>
  <c r="M742" i="1"/>
  <c r="N742" i="1" s="1"/>
  <c r="O742" i="1" s="1"/>
  <c r="M740" i="1"/>
  <c r="M741" i="1"/>
  <c r="N741" i="1" s="1"/>
  <c r="O741" i="1" s="1"/>
  <c r="M738" i="1"/>
  <c r="N738" i="1" s="1"/>
  <c r="O738" i="1" s="1"/>
  <c r="M743" i="1"/>
  <c r="N743" i="1" s="1"/>
  <c r="O743" i="1" s="1"/>
  <c r="M735" i="1"/>
  <c r="N735" i="1" s="1"/>
  <c r="O735" i="1" s="1"/>
  <c r="M736" i="1"/>
  <c r="N736" i="1" s="1"/>
  <c r="O736" i="1" s="1"/>
  <c r="M744" i="1"/>
  <c r="N744" i="1" s="1"/>
  <c r="O744" i="1" s="1"/>
  <c r="M734" i="1"/>
  <c r="N734" i="1" s="1"/>
  <c r="O734" i="1" s="1"/>
  <c r="M733" i="1"/>
  <c r="N733" i="1" s="1"/>
  <c r="O733" i="1" s="1"/>
  <c r="M739" i="1"/>
  <c r="N739" i="1" s="1"/>
  <c r="O739" i="1" s="1"/>
  <c r="N740" i="1"/>
  <c r="O740" i="1" s="1"/>
  <c r="M731" i="1"/>
  <c r="N731" i="1" s="1"/>
  <c r="O731" i="1" s="1"/>
  <c r="M725" i="1"/>
  <c r="N725" i="1" s="1"/>
  <c r="O725" i="1" s="1"/>
  <c r="M718" i="1"/>
  <c r="N718" i="1" s="1"/>
  <c r="O718" i="1" s="1"/>
  <c r="M701" i="1"/>
  <c r="M695" i="1"/>
  <c r="N695" i="1" s="1"/>
  <c r="O695" i="1" s="1"/>
  <c r="M699" i="1"/>
  <c r="N699" i="1" s="1"/>
  <c r="O699" i="1" s="1"/>
  <c r="M702" i="1"/>
  <c r="N702" i="1" s="1"/>
  <c r="O702" i="1" s="1"/>
  <c r="M706" i="1"/>
  <c r="N706" i="1" s="1"/>
  <c r="O706" i="1" s="1"/>
  <c r="M705" i="1"/>
  <c r="N705" i="1" s="1"/>
  <c r="O705" i="1" s="1"/>
  <c r="M691" i="1"/>
  <c r="N691" i="1" s="1"/>
  <c r="O691" i="1" s="1"/>
  <c r="M693" i="1"/>
  <c r="N693" i="1" s="1"/>
  <c r="O693" i="1" s="1"/>
  <c r="M688" i="1"/>
  <c r="N688" i="1" s="1"/>
  <c r="O688" i="1" s="1"/>
  <c r="M732" i="1"/>
  <c r="N732" i="1" s="1"/>
  <c r="O732" i="1" s="1"/>
  <c r="N701" i="1"/>
  <c r="O701" i="1" s="1"/>
  <c r="M720" i="1"/>
  <c r="N720" i="1" s="1"/>
  <c r="O720" i="1" s="1"/>
  <c r="M726" i="1"/>
  <c r="N726" i="1" s="1"/>
  <c r="O726" i="1" s="1"/>
  <c r="M719" i="1"/>
  <c r="N719" i="1" s="1"/>
  <c r="O719" i="1" s="1"/>
  <c r="M648" i="1"/>
  <c r="N648" i="1" s="1"/>
  <c r="O648" i="1" s="1"/>
  <c r="M645" i="1"/>
  <c r="N645" i="1" s="1"/>
  <c r="O645" i="1" s="1"/>
  <c r="M638" i="1"/>
  <c r="N638" i="1" s="1"/>
  <c r="O638" i="1" s="1"/>
  <c r="M651" i="1"/>
  <c r="N651" i="1" s="1"/>
  <c r="O651" i="1" s="1"/>
  <c r="M647" i="1"/>
  <c r="N647" i="1" s="1"/>
  <c r="O647" i="1" s="1"/>
  <c r="M643" i="1"/>
  <c r="N643" i="1" s="1"/>
  <c r="O643" i="1" s="1"/>
  <c r="M646" i="1"/>
  <c r="N646" i="1" s="1"/>
  <c r="O646" i="1" s="1"/>
  <c r="M641" i="1"/>
  <c r="N641" i="1" s="1"/>
  <c r="O641" i="1" s="1"/>
  <c r="N708" i="1"/>
  <c r="O708" i="1" s="1"/>
  <c r="M697" i="1"/>
  <c r="N697" i="1" s="1"/>
  <c r="O697" i="1" s="1"/>
  <c r="M721" i="1"/>
  <c r="N721" i="1" s="1"/>
  <c r="O721" i="1" s="1"/>
  <c r="M723" i="1"/>
  <c r="N723" i="1" s="1"/>
  <c r="O723" i="1" s="1"/>
  <c r="M704" i="1"/>
  <c r="N704" i="1" s="1"/>
  <c r="O704" i="1" s="1"/>
  <c r="M722" i="1"/>
  <c r="N722" i="1" s="1"/>
  <c r="O722" i="1" s="1"/>
  <c r="M724" i="1"/>
  <c r="N724" i="1" s="1"/>
  <c r="O724" i="1" s="1"/>
  <c r="M710" i="1"/>
  <c r="N710" i="1" s="1"/>
  <c r="O710" i="1" s="1"/>
  <c r="M713" i="1"/>
  <c r="N713" i="1" s="1"/>
  <c r="O713" i="1" s="1"/>
  <c r="M707" i="1"/>
  <c r="N707" i="1" s="1"/>
  <c r="O707" i="1" s="1"/>
  <c r="M716" i="1"/>
  <c r="N716" i="1" s="1"/>
  <c r="O716" i="1" s="1"/>
  <c r="M709" i="1"/>
  <c r="N709" i="1" s="1"/>
  <c r="O709" i="1" s="1"/>
  <c r="M714" i="1"/>
  <c r="N714" i="1" s="1"/>
  <c r="O714" i="1" s="1"/>
  <c r="M712" i="1"/>
  <c r="N712" i="1" s="1"/>
  <c r="O712" i="1" s="1"/>
  <c r="M715" i="1"/>
  <c r="N715" i="1" s="1"/>
  <c r="O715" i="1" s="1"/>
  <c r="M717" i="1"/>
  <c r="N717" i="1" s="1"/>
  <c r="O717" i="1" s="1"/>
  <c r="M711" i="1"/>
  <c r="N711" i="1" s="1"/>
  <c r="O711" i="1" s="1"/>
  <c r="M683" i="1"/>
  <c r="N683" i="1" s="1"/>
  <c r="O683" i="1" s="1"/>
  <c r="M677" i="1"/>
  <c r="N677" i="1" s="1"/>
  <c r="O677" i="1" s="1"/>
  <c r="M674" i="1"/>
  <c r="N674" i="1" s="1"/>
  <c r="O674" i="1" s="1"/>
  <c r="M678" i="1"/>
  <c r="N678" i="1" s="1"/>
  <c r="O678" i="1" s="1"/>
  <c r="M680" i="1"/>
  <c r="N680" i="1" s="1"/>
  <c r="O680" i="1" s="1"/>
  <c r="M675" i="1"/>
  <c r="N675" i="1" s="1"/>
  <c r="O675" i="1" s="1"/>
  <c r="M679" i="1"/>
  <c r="N679" i="1" s="1"/>
  <c r="O679" i="1" s="1"/>
  <c r="M681" i="1"/>
  <c r="N681" i="1" s="1"/>
  <c r="O681" i="1" s="1"/>
  <c r="M682" i="1"/>
  <c r="N682" i="1" s="1"/>
  <c r="O682" i="1" s="1"/>
  <c r="M685" i="1"/>
  <c r="N685" i="1" s="1"/>
  <c r="O685" i="1" s="1"/>
  <c r="M676" i="1"/>
  <c r="N676" i="1" s="1"/>
  <c r="O676" i="1" s="1"/>
  <c r="M684" i="1"/>
  <c r="N684" i="1" s="1"/>
  <c r="O684" i="1" s="1"/>
  <c r="M662" i="1"/>
  <c r="N662" i="1" s="1"/>
  <c r="O662" i="1" s="1"/>
  <c r="M667" i="1"/>
  <c r="N667" i="1" s="1"/>
  <c r="O667" i="1" s="1"/>
  <c r="M673" i="1"/>
  <c r="N673" i="1" s="1"/>
  <c r="O673" i="1" s="1"/>
  <c r="M666" i="1"/>
  <c r="N666" i="1" s="1"/>
  <c r="O666" i="1" s="1"/>
  <c r="M665" i="1"/>
  <c r="N665" i="1" s="1"/>
  <c r="O665" i="1" s="1"/>
  <c r="M668" i="1"/>
  <c r="N668" i="1" s="1"/>
  <c r="O668" i="1" s="1"/>
  <c r="M672" i="1"/>
  <c r="N672" i="1" s="1"/>
  <c r="O672" i="1" s="1"/>
  <c r="M664" i="1"/>
  <c r="N664" i="1" s="1"/>
  <c r="O664" i="1" s="1"/>
  <c r="M671" i="1"/>
  <c r="N671" i="1" s="1"/>
  <c r="O671" i="1" s="1"/>
  <c r="M669" i="1"/>
  <c r="N669" i="1" s="1"/>
  <c r="O669" i="1" s="1"/>
  <c r="M670" i="1"/>
  <c r="N670" i="1" s="1"/>
  <c r="O670" i="1" s="1"/>
  <c r="M663" i="1"/>
  <c r="N663" i="1" s="1"/>
  <c r="O663" i="1" s="1"/>
  <c r="M698" i="1"/>
  <c r="N698" i="1" s="1"/>
  <c r="O698" i="1" s="1"/>
  <c r="M657" i="1"/>
  <c r="N657" i="1" s="1"/>
  <c r="O657" i="1" s="1"/>
  <c r="M658" i="1"/>
  <c r="N658" i="1" s="1"/>
  <c r="O658" i="1" s="1"/>
  <c r="M661" i="1"/>
  <c r="N661" i="1" s="1"/>
  <c r="O661" i="1" s="1"/>
  <c r="M653" i="1"/>
  <c r="N653" i="1" s="1"/>
  <c r="O653" i="1" s="1"/>
  <c r="M654" i="1"/>
  <c r="N654" i="1" s="1"/>
  <c r="O654" i="1" s="1"/>
  <c r="M655" i="1"/>
  <c r="N655" i="1" s="1"/>
  <c r="O655" i="1" s="1"/>
  <c r="M659" i="1"/>
  <c r="N659" i="1" s="1"/>
  <c r="O659" i="1" s="1"/>
  <c r="M656" i="1"/>
  <c r="N656" i="1" s="1"/>
  <c r="O656" i="1" s="1"/>
  <c r="M652" i="1"/>
  <c r="N652" i="1" s="1"/>
  <c r="O652" i="1" s="1"/>
  <c r="M660" i="1"/>
  <c r="N660" i="1" s="1"/>
  <c r="O660" i="1" s="1"/>
  <c r="M639" i="1"/>
  <c r="N639" i="1" s="1"/>
  <c r="O639" i="1" s="1"/>
  <c r="M690" i="1"/>
  <c r="N690" i="1" s="1"/>
  <c r="O690" i="1" s="1"/>
  <c r="M692" i="1"/>
  <c r="N692" i="1" s="1"/>
  <c r="O692" i="1" s="1"/>
  <c r="M694" i="1"/>
  <c r="N694" i="1" s="1"/>
  <c r="O694" i="1" s="1"/>
  <c r="M689" i="1"/>
  <c r="N689" i="1" s="1"/>
  <c r="O689" i="1" s="1"/>
  <c r="M687" i="1"/>
  <c r="N687" i="1" s="1"/>
  <c r="O687" i="1" s="1"/>
  <c r="M696" i="1"/>
  <c r="N696" i="1" s="1"/>
  <c r="O696" i="1" s="1"/>
  <c r="M703" i="1"/>
  <c r="N703" i="1" s="1"/>
  <c r="O703" i="1" s="1"/>
  <c r="M700" i="1"/>
  <c r="N700" i="1" s="1"/>
  <c r="O700" i="1" s="1"/>
  <c r="M635" i="1"/>
  <c r="N635" i="1" s="1"/>
  <c r="O635" i="1" s="1"/>
  <c r="M650" i="1"/>
  <c r="N650" i="1" s="1"/>
  <c r="O650" i="1" s="1"/>
  <c r="M601" i="1"/>
  <c r="N601" i="1" s="1"/>
  <c r="O601" i="1" s="1"/>
  <c r="M621" i="1"/>
  <c r="N621" i="1" s="1"/>
  <c r="O621" i="1" s="1"/>
  <c r="M637" i="1"/>
  <c r="N637" i="1" s="1"/>
  <c r="O637" i="1" s="1"/>
  <c r="M649" i="1"/>
  <c r="N649" i="1" s="1"/>
  <c r="O649" i="1" s="1"/>
  <c r="M642" i="1"/>
  <c r="N642" i="1" s="1"/>
  <c r="O642" i="1" s="1"/>
  <c r="M636" i="1"/>
  <c r="N636" i="1" s="1"/>
  <c r="O636" i="1" s="1"/>
  <c r="M644" i="1"/>
  <c r="N644" i="1" s="1"/>
  <c r="O644" i="1" s="1"/>
  <c r="M640" i="1"/>
  <c r="N640" i="1" s="1"/>
  <c r="O640" i="1" s="1"/>
  <c r="M632" i="1"/>
  <c r="N632" i="1" s="1"/>
  <c r="O632" i="1" s="1"/>
  <c r="M630" i="1"/>
  <c r="N630" i="1" s="1"/>
  <c r="O630" i="1" s="1"/>
  <c r="M627" i="1"/>
  <c r="N627" i="1" s="1"/>
  <c r="O627" i="1" s="1"/>
  <c r="M628" i="1"/>
  <c r="N628" i="1" s="1"/>
  <c r="O628" i="1" s="1"/>
  <c r="M626" i="1"/>
  <c r="N626" i="1" s="1"/>
  <c r="O626" i="1" s="1"/>
  <c r="M624" i="1"/>
  <c r="N624" i="1" s="1"/>
  <c r="O624" i="1" s="1"/>
  <c r="M572" i="1"/>
  <c r="N572" i="1" s="1"/>
  <c r="O572" i="1" s="1"/>
  <c r="M577" i="1"/>
  <c r="N577" i="1" s="1"/>
  <c r="O577" i="1" s="1"/>
  <c r="M582" i="1"/>
  <c r="N582" i="1" s="1"/>
  <c r="O582" i="1" s="1"/>
  <c r="M584" i="1"/>
  <c r="N584" i="1" s="1"/>
  <c r="O584" i="1" s="1"/>
  <c r="M573" i="1"/>
  <c r="N573" i="1" s="1"/>
  <c r="O573" i="1" s="1"/>
  <c r="M578" i="1"/>
  <c r="N578" i="1" s="1"/>
  <c r="O578" i="1" s="1"/>
  <c r="M583" i="1"/>
  <c r="N583" i="1" s="1"/>
  <c r="O583" i="1" s="1"/>
  <c r="M580" i="1"/>
  <c r="N580" i="1" s="1"/>
  <c r="O580" i="1" s="1"/>
  <c r="M574" i="1"/>
  <c r="N574" i="1" s="1"/>
  <c r="O574" i="1" s="1"/>
  <c r="M576" i="1"/>
  <c r="N576" i="1" s="1"/>
  <c r="O576" i="1" s="1"/>
  <c r="M571" i="1"/>
  <c r="M575" i="1"/>
  <c r="N575" i="1" s="1"/>
  <c r="O575" i="1" s="1"/>
  <c r="M579" i="1"/>
  <c r="N579" i="1" s="1"/>
  <c r="O579" i="1" s="1"/>
  <c r="M581" i="1"/>
  <c r="M634" i="1"/>
  <c r="N634" i="1" s="1"/>
  <c r="O634" i="1" s="1"/>
  <c r="M633" i="1"/>
  <c r="N633" i="1" s="1"/>
  <c r="O633" i="1" s="1"/>
  <c r="M614" i="1"/>
  <c r="N614" i="1" s="1"/>
  <c r="O614" i="1" s="1"/>
  <c r="M608" i="1"/>
  <c r="N608" i="1" s="1"/>
  <c r="O608" i="1" s="1"/>
  <c r="M610" i="1"/>
  <c r="N610" i="1" s="1"/>
  <c r="O610" i="1" s="1"/>
  <c r="M609" i="1"/>
  <c r="N609" i="1" s="1"/>
  <c r="O609" i="1" s="1"/>
  <c r="M611" i="1"/>
  <c r="N611" i="1" s="1"/>
  <c r="O611" i="1" s="1"/>
  <c r="M613" i="1"/>
  <c r="N613" i="1" s="1"/>
  <c r="O613" i="1" s="1"/>
  <c r="M615" i="1"/>
  <c r="N615" i="1" s="1"/>
  <c r="O615" i="1" s="1"/>
  <c r="M616" i="1"/>
  <c r="N616" i="1" s="1"/>
  <c r="O616" i="1" s="1"/>
  <c r="M612" i="1"/>
  <c r="N612" i="1" s="1"/>
  <c r="O612" i="1" s="1"/>
  <c r="N581" i="1"/>
  <c r="O581" i="1" s="1"/>
  <c r="M607" i="1"/>
  <c r="N607" i="1" s="1"/>
  <c r="O607" i="1" s="1"/>
  <c r="M585" i="1"/>
  <c r="N585" i="1" s="1"/>
  <c r="O585" i="1" s="1"/>
  <c r="M591" i="1"/>
  <c r="N591" i="1" s="1"/>
  <c r="O591" i="1" s="1"/>
  <c r="M586" i="1"/>
  <c r="N586" i="1" s="1"/>
  <c r="O586" i="1" s="1"/>
  <c r="M587" i="1"/>
  <c r="N587" i="1" s="1"/>
  <c r="O587" i="1" s="1"/>
  <c r="M596" i="1"/>
  <c r="N596" i="1" s="1"/>
  <c r="O596" i="1" s="1"/>
  <c r="M589" i="1"/>
  <c r="N589" i="1" s="1"/>
  <c r="O589" i="1" s="1"/>
  <c r="M590" i="1"/>
  <c r="N590" i="1" s="1"/>
  <c r="O590" i="1" s="1"/>
  <c r="M588" i="1"/>
  <c r="N588" i="1" s="1"/>
  <c r="O588" i="1" s="1"/>
  <c r="M592" i="1"/>
  <c r="N592" i="1" s="1"/>
  <c r="O592" i="1" s="1"/>
  <c r="M594" i="1"/>
  <c r="N594" i="1" s="1"/>
  <c r="O594" i="1" s="1"/>
  <c r="M595" i="1"/>
  <c r="N595" i="1" s="1"/>
  <c r="O595" i="1" s="1"/>
  <c r="N571" i="1"/>
  <c r="O571" i="1" s="1"/>
  <c r="M625" i="1"/>
  <c r="N625" i="1" s="1"/>
  <c r="O625" i="1" s="1"/>
  <c r="M618" i="1"/>
  <c r="N618" i="1" s="1"/>
  <c r="O618" i="1" s="1"/>
  <c r="M619" i="1"/>
  <c r="N619" i="1" s="1"/>
  <c r="O619" i="1" s="1"/>
  <c r="M620" i="1"/>
  <c r="N620" i="1" s="1"/>
  <c r="O620" i="1" s="1"/>
  <c r="M617" i="1"/>
  <c r="N617" i="1" s="1"/>
  <c r="O617" i="1" s="1"/>
  <c r="M622" i="1"/>
  <c r="N622" i="1" s="1"/>
  <c r="O622" i="1" s="1"/>
  <c r="M598" i="1"/>
  <c r="N598" i="1" s="1"/>
  <c r="O598" i="1" s="1"/>
  <c r="M599" i="1"/>
  <c r="N599" i="1" s="1"/>
  <c r="O599" i="1" s="1"/>
  <c r="M604" i="1"/>
  <c r="N604" i="1" s="1"/>
  <c r="O604" i="1" s="1"/>
  <c r="M597" i="1"/>
  <c r="N597" i="1" s="1"/>
  <c r="O597" i="1" s="1"/>
  <c r="M603" i="1"/>
  <c r="N603" i="1" s="1"/>
  <c r="O603" i="1" s="1"/>
  <c r="M602" i="1"/>
  <c r="N602" i="1" s="1"/>
  <c r="O602" i="1" s="1"/>
  <c r="M600" i="1"/>
  <c r="N600" i="1" s="1"/>
  <c r="O600" i="1" s="1"/>
  <c r="M605" i="1"/>
  <c r="N605" i="1" s="1"/>
  <c r="O605" i="1" s="1"/>
  <c r="M631" i="1"/>
  <c r="N631" i="1" s="1"/>
  <c r="O631" i="1" s="1"/>
  <c r="M623" i="1"/>
  <c r="N623" i="1" s="1"/>
  <c r="O623" i="1" s="1"/>
  <c r="M629" i="1"/>
  <c r="N629" i="1" s="1"/>
  <c r="O629" i="1" s="1"/>
  <c r="M593" i="1"/>
  <c r="N593" i="1" s="1"/>
  <c r="O593" i="1" s="1"/>
  <c r="M563" i="1"/>
  <c r="N563" i="1" s="1"/>
  <c r="O563" i="1" s="1"/>
  <c r="M570" i="1"/>
  <c r="N570" i="1" s="1"/>
  <c r="O570" i="1" s="1"/>
  <c r="M569" i="1"/>
  <c r="N569" i="1" s="1"/>
  <c r="O569" i="1" s="1"/>
  <c r="M567" i="1"/>
  <c r="N567" i="1" s="1"/>
  <c r="O567" i="1" s="1"/>
  <c r="M549" i="1"/>
  <c r="N549" i="1" s="1"/>
  <c r="O549" i="1" s="1"/>
  <c r="M550" i="1"/>
  <c r="N550" i="1" s="1"/>
  <c r="O550" i="1" s="1"/>
  <c r="M547" i="1"/>
  <c r="N547" i="1" s="1"/>
  <c r="O547" i="1" s="1"/>
  <c r="M548" i="1"/>
  <c r="N548" i="1" s="1"/>
  <c r="O548" i="1" s="1"/>
  <c r="M553" i="1"/>
  <c r="N553" i="1" s="1"/>
  <c r="O553" i="1" s="1"/>
  <c r="M552" i="1"/>
  <c r="N552" i="1" s="1"/>
  <c r="O552" i="1" s="1"/>
  <c r="M546" i="1"/>
  <c r="N546" i="1" s="1"/>
  <c r="O546" i="1" s="1"/>
  <c r="M551" i="1"/>
  <c r="N551" i="1" s="1"/>
  <c r="O551" i="1" s="1"/>
  <c r="M533" i="1"/>
  <c r="N533" i="1" s="1"/>
  <c r="O533" i="1" s="1"/>
  <c r="M534" i="1"/>
  <c r="N534" i="1" s="1"/>
  <c r="O534" i="1" s="1"/>
  <c r="M535" i="1"/>
  <c r="N535" i="1" s="1"/>
  <c r="O535" i="1" s="1"/>
  <c r="M529" i="1"/>
  <c r="M532" i="1"/>
  <c r="N532" i="1" s="1"/>
  <c r="O532" i="1" s="1"/>
  <c r="M531" i="1"/>
  <c r="N531" i="1" s="1"/>
  <c r="O531" i="1" s="1"/>
  <c r="M568" i="1"/>
  <c r="N568" i="1" s="1"/>
  <c r="O568" i="1" s="1"/>
  <c r="M565" i="1"/>
  <c r="N565" i="1" s="1"/>
  <c r="O565" i="1" s="1"/>
  <c r="M562" i="1"/>
  <c r="N562" i="1" s="1"/>
  <c r="O562" i="1" s="1"/>
  <c r="M561" i="1"/>
  <c r="N561" i="1" s="1"/>
  <c r="O561" i="1" s="1"/>
  <c r="M556" i="1"/>
  <c r="N556" i="1" s="1"/>
  <c r="O556" i="1" s="1"/>
  <c r="M558" i="1"/>
  <c r="N558" i="1" s="1"/>
  <c r="O558" i="1" s="1"/>
  <c r="M557" i="1"/>
  <c r="N557" i="1" s="1"/>
  <c r="O557" i="1" s="1"/>
  <c r="M560" i="1"/>
  <c r="N560" i="1" s="1"/>
  <c r="O560" i="1" s="1"/>
  <c r="M554" i="1"/>
  <c r="N554" i="1" s="1"/>
  <c r="O554" i="1" s="1"/>
  <c r="M559" i="1"/>
  <c r="N559" i="1" s="1"/>
  <c r="O559" i="1" s="1"/>
  <c r="M555" i="1"/>
  <c r="N555" i="1" s="1"/>
  <c r="O555" i="1" s="1"/>
  <c r="N529" i="1"/>
  <c r="O529" i="1" s="1"/>
  <c r="M564" i="1"/>
  <c r="N564" i="1" s="1"/>
  <c r="O564" i="1" s="1"/>
  <c r="M542" i="1"/>
  <c r="N542" i="1" s="1"/>
  <c r="O542" i="1" s="1"/>
  <c r="M537" i="1"/>
  <c r="N537" i="1" s="1"/>
  <c r="O537" i="1" s="1"/>
  <c r="M536" i="1"/>
  <c r="N536" i="1" s="1"/>
  <c r="O536" i="1" s="1"/>
  <c r="M543" i="1"/>
  <c r="N543" i="1" s="1"/>
  <c r="O543" i="1" s="1"/>
  <c r="M539" i="1"/>
  <c r="N539" i="1" s="1"/>
  <c r="O539" i="1" s="1"/>
  <c r="M541" i="1"/>
  <c r="N541" i="1" s="1"/>
  <c r="O541" i="1" s="1"/>
  <c r="M538" i="1"/>
  <c r="N538" i="1" s="1"/>
  <c r="O538" i="1" s="1"/>
  <c r="M544" i="1"/>
  <c r="N544" i="1" s="1"/>
  <c r="O544" i="1" s="1"/>
  <c r="M540" i="1"/>
  <c r="N540" i="1" s="1"/>
  <c r="O540" i="1" s="1"/>
  <c r="M545" i="1"/>
  <c r="N545" i="1" s="1"/>
  <c r="O545" i="1" s="1"/>
  <c r="M566" i="1"/>
  <c r="N566" i="1" s="1"/>
  <c r="O566" i="1" s="1"/>
  <c r="M509" i="1"/>
  <c r="N509" i="1" s="1"/>
  <c r="O509" i="1" s="1"/>
  <c r="M512" i="1"/>
  <c r="N512" i="1" s="1"/>
  <c r="O512" i="1" s="1"/>
  <c r="M514" i="1"/>
  <c r="N514" i="1" s="1"/>
  <c r="O514" i="1" s="1"/>
  <c r="M513" i="1"/>
  <c r="N513" i="1" s="1"/>
  <c r="O513" i="1" s="1"/>
  <c r="M510" i="1"/>
  <c r="N510" i="1" s="1"/>
  <c r="O510" i="1" s="1"/>
  <c r="M511" i="1"/>
  <c r="N511" i="1" s="1"/>
  <c r="O511" i="1" s="1"/>
  <c r="M515" i="1"/>
  <c r="N515" i="1" s="1"/>
  <c r="O515" i="1" s="1"/>
  <c r="M516" i="1"/>
  <c r="N516" i="1" s="1"/>
  <c r="O516" i="1" s="1"/>
  <c r="M521" i="1"/>
  <c r="N521" i="1" s="1"/>
  <c r="O521" i="1" s="1"/>
  <c r="M520" i="1"/>
  <c r="N520" i="1" s="1"/>
  <c r="O520" i="1" s="1"/>
  <c r="M518" i="1"/>
  <c r="N518" i="1" s="1"/>
  <c r="O518" i="1" s="1"/>
  <c r="M519" i="1"/>
  <c r="N519" i="1" s="1"/>
  <c r="O519" i="1" s="1"/>
  <c r="M517" i="1"/>
  <c r="N517" i="1" s="1"/>
  <c r="O517" i="1" s="1"/>
  <c r="M506" i="1"/>
  <c r="N506" i="1" s="1"/>
  <c r="O506" i="1" s="1"/>
  <c r="M507" i="1"/>
  <c r="N507" i="1" s="1"/>
  <c r="O507" i="1" s="1"/>
  <c r="M528" i="1"/>
  <c r="N528" i="1" s="1"/>
  <c r="O528" i="1" s="1"/>
  <c r="M522" i="1"/>
  <c r="N522" i="1" s="1"/>
  <c r="O522" i="1" s="1"/>
  <c r="M530" i="1"/>
  <c r="N530" i="1" s="1"/>
  <c r="O530" i="1" s="1"/>
  <c r="M527" i="1"/>
  <c r="N527" i="1" s="1"/>
  <c r="O527" i="1" s="1"/>
  <c r="M525" i="1"/>
  <c r="N525" i="1" s="1"/>
  <c r="O525" i="1" s="1"/>
  <c r="M526" i="1"/>
  <c r="N526" i="1" s="1"/>
  <c r="O526" i="1" s="1"/>
  <c r="M523" i="1"/>
  <c r="N523" i="1" s="1"/>
  <c r="O523" i="1" s="1"/>
  <c r="M524" i="1"/>
  <c r="N524" i="1" s="1"/>
  <c r="O524" i="1" s="1"/>
  <c r="M503" i="1"/>
  <c r="N503" i="1" s="1"/>
  <c r="O503" i="1" s="1"/>
  <c r="M501" i="1"/>
  <c r="N501" i="1" s="1"/>
  <c r="O501" i="1" s="1"/>
  <c r="M460" i="1"/>
  <c r="N460" i="1" s="1"/>
  <c r="O460" i="1" s="1"/>
  <c r="M459" i="1"/>
  <c r="N459" i="1" s="1"/>
  <c r="O459" i="1" s="1"/>
  <c r="M462" i="1"/>
  <c r="N462" i="1" s="1"/>
  <c r="O462" i="1" s="1"/>
  <c r="M456" i="1"/>
  <c r="N456" i="1" s="1"/>
  <c r="O456" i="1" s="1"/>
  <c r="M464" i="1"/>
  <c r="N464" i="1" s="1"/>
  <c r="O464" i="1" s="1"/>
  <c r="M458" i="1"/>
  <c r="N458" i="1" s="1"/>
  <c r="O458" i="1" s="1"/>
  <c r="M463" i="1"/>
  <c r="N463" i="1" s="1"/>
  <c r="O463" i="1" s="1"/>
  <c r="M461" i="1"/>
  <c r="N461" i="1" s="1"/>
  <c r="O461" i="1" s="1"/>
  <c r="M457" i="1"/>
  <c r="N457" i="1" s="1"/>
  <c r="O457" i="1" s="1"/>
  <c r="M508" i="1"/>
  <c r="N508" i="1" s="1"/>
  <c r="O508" i="1" s="1"/>
  <c r="M500" i="1"/>
  <c r="N500" i="1" s="1"/>
  <c r="O500" i="1" s="1"/>
  <c r="M478" i="1"/>
  <c r="N478" i="1" s="1"/>
  <c r="O478" i="1" s="1"/>
  <c r="M479" i="1"/>
  <c r="N479" i="1" s="1"/>
  <c r="O479" i="1" s="1"/>
  <c r="M483" i="1"/>
  <c r="N483" i="1" s="1"/>
  <c r="O483" i="1" s="1"/>
  <c r="M482" i="1"/>
  <c r="N482" i="1" s="1"/>
  <c r="O482" i="1" s="1"/>
  <c r="M485" i="1"/>
  <c r="N485" i="1" s="1"/>
  <c r="O485" i="1" s="1"/>
  <c r="M480" i="1"/>
  <c r="N480" i="1" s="1"/>
  <c r="O480" i="1" s="1"/>
  <c r="M481" i="1"/>
  <c r="N481" i="1" s="1"/>
  <c r="O481" i="1" s="1"/>
  <c r="M486" i="1"/>
  <c r="N486" i="1" s="1"/>
  <c r="O486" i="1" s="1"/>
  <c r="M487" i="1"/>
  <c r="N487" i="1" s="1"/>
  <c r="O487" i="1" s="1"/>
  <c r="M484" i="1"/>
  <c r="N484" i="1" s="1"/>
  <c r="O484" i="1" s="1"/>
  <c r="M477" i="1"/>
  <c r="N477" i="1" s="1"/>
  <c r="O477" i="1" s="1"/>
  <c r="M505" i="1"/>
  <c r="N505" i="1" s="1"/>
  <c r="O505" i="1" s="1"/>
  <c r="M490" i="1"/>
  <c r="N490" i="1" s="1"/>
  <c r="O490" i="1" s="1"/>
  <c r="N488" i="1"/>
  <c r="O488" i="1" s="1"/>
  <c r="M498" i="1"/>
  <c r="N498" i="1" s="1"/>
  <c r="O498" i="1" s="1"/>
  <c r="M491" i="1"/>
  <c r="N491" i="1" s="1"/>
  <c r="O491" i="1" s="1"/>
  <c r="M496" i="1"/>
  <c r="N496" i="1" s="1"/>
  <c r="O496" i="1" s="1"/>
  <c r="M499" i="1"/>
  <c r="N499" i="1" s="1"/>
  <c r="O499" i="1" s="1"/>
  <c r="M497" i="1"/>
  <c r="N497" i="1" s="1"/>
  <c r="O497" i="1" s="1"/>
  <c r="M489" i="1"/>
  <c r="N489" i="1" s="1"/>
  <c r="O489" i="1" s="1"/>
  <c r="M492" i="1"/>
  <c r="N492" i="1" s="1"/>
  <c r="O492" i="1" s="1"/>
  <c r="M495" i="1"/>
  <c r="N495" i="1" s="1"/>
  <c r="O495" i="1" s="1"/>
  <c r="M493" i="1"/>
  <c r="N493" i="1" s="1"/>
  <c r="O493" i="1" s="1"/>
  <c r="M494" i="1"/>
  <c r="N494" i="1" s="1"/>
  <c r="O494" i="1" s="1"/>
  <c r="M504" i="1"/>
  <c r="N504" i="1" s="1"/>
  <c r="O504" i="1" s="1"/>
  <c r="M470" i="1"/>
  <c r="N470" i="1" s="1"/>
  <c r="O470" i="1" s="1"/>
  <c r="M467" i="1"/>
  <c r="N467" i="1" s="1"/>
  <c r="O467" i="1" s="1"/>
  <c r="M466" i="1"/>
  <c r="N466" i="1" s="1"/>
  <c r="O466" i="1" s="1"/>
  <c r="M471" i="1"/>
  <c r="N471" i="1" s="1"/>
  <c r="O471" i="1" s="1"/>
  <c r="M473" i="1"/>
  <c r="N473" i="1" s="1"/>
  <c r="O473" i="1" s="1"/>
  <c r="M474" i="1"/>
  <c r="N474" i="1" s="1"/>
  <c r="O474" i="1" s="1"/>
  <c r="M475" i="1"/>
  <c r="N475" i="1" s="1"/>
  <c r="O475" i="1" s="1"/>
  <c r="M476" i="1"/>
  <c r="N476" i="1" s="1"/>
  <c r="O476" i="1" s="1"/>
  <c r="M469" i="1"/>
  <c r="N469" i="1" s="1"/>
  <c r="O469" i="1" s="1"/>
  <c r="M465" i="1"/>
  <c r="N465" i="1" s="1"/>
  <c r="O465" i="1" s="1"/>
  <c r="M472" i="1"/>
  <c r="N472" i="1" s="1"/>
  <c r="O472" i="1" s="1"/>
  <c r="M468" i="1"/>
  <c r="N468" i="1" s="1"/>
  <c r="O468" i="1" s="1"/>
  <c r="M413" i="1"/>
  <c r="N413" i="1" s="1"/>
  <c r="O413" i="1" s="1"/>
  <c r="M412" i="1"/>
  <c r="N412" i="1" s="1"/>
  <c r="O412" i="1" s="1"/>
  <c r="M420" i="1"/>
  <c r="N420" i="1" s="1"/>
  <c r="O420" i="1" s="1"/>
  <c r="M418" i="1"/>
  <c r="N418" i="1" s="1"/>
  <c r="O418" i="1" s="1"/>
  <c r="M414" i="1"/>
  <c r="N414" i="1" s="1"/>
  <c r="O414" i="1" s="1"/>
  <c r="M415" i="1"/>
  <c r="N415" i="1" s="1"/>
  <c r="O415" i="1" s="1"/>
  <c r="M416" i="1"/>
  <c r="N416" i="1" s="1"/>
  <c r="O416" i="1" s="1"/>
  <c r="M419" i="1"/>
  <c r="N419" i="1" s="1"/>
  <c r="O419" i="1" s="1"/>
  <c r="M417" i="1"/>
  <c r="N417" i="1" s="1"/>
  <c r="O417" i="1" s="1"/>
  <c r="M453" i="1"/>
  <c r="N453" i="1" s="1"/>
  <c r="O453" i="1" s="1"/>
  <c r="M425" i="1"/>
  <c r="N425" i="1" s="1"/>
  <c r="O425" i="1" s="1"/>
  <c r="M421" i="1"/>
  <c r="N421" i="1" s="1"/>
  <c r="O421" i="1" s="1"/>
  <c r="M454" i="1"/>
  <c r="N454" i="1" s="1"/>
  <c r="O454" i="1" s="1"/>
  <c r="M452" i="1"/>
  <c r="N452" i="1" s="1"/>
  <c r="O452" i="1" s="1"/>
  <c r="M451" i="1"/>
  <c r="N451" i="1" s="1"/>
  <c r="O451" i="1" s="1"/>
  <c r="M449" i="1"/>
  <c r="N449" i="1" s="1"/>
  <c r="O449" i="1" s="1"/>
  <c r="M447" i="1"/>
  <c r="N447" i="1" s="1"/>
  <c r="O447" i="1" s="1"/>
  <c r="N422" i="1"/>
  <c r="O422" i="1" s="1"/>
  <c r="M426" i="1"/>
  <c r="N426" i="1" s="1"/>
  <c r="O426" i="1" s="1"/>
  <c r="M450" i="1"/>
  <c r="N450" i="1" s="1"/>
  <c r="O450" i="1" s="1"/>
  <c r="M448" i="1"/>
  <c r="N448" i="1" s="1"/>
  <c r="O448" i="1" s="1"/>
  <c r="M446" i="1"/>
  <c r="N446" i="1" s="1"/>
  <c r="O446" i="1" s="1"/>
  <c r="M434" i="1"/>
  <c r="N434" i="1" s="1"/>
  <c r="O434" i="1" s="1"/>
  <c r="M430" i="1"/>
  <c r="N430" i="1" s="1"/>
  <c r="O430" i="1" s="1"/>
  <c r="M431" i="1"/>
  <c r="N431" i="1" s="1"/>
  <c r="O431" i="1" s="1"/>
  <c r="M428" i="1"/>
  <c r="N428" i="1" s="1"/>
  <c r="O428" i="1" s="1"/>
  <c r="M427" i="1"/>
  <c r="N427" i="1" s="1"/>
  <c r="O427" i="1" s="1"/>
  <c r="M437" i="1"/>
  <c r="N437" i="1" s="1"/>
  <c r="O437" i="1" s="1"/>
  <c r="M435" i="1"/>
  <c r="N435" i="1" s="1"/>
  <c r="O435" i="1" s="1"/>
  <c r="M436" i="1"/>
  <c r="N436" i="1" s="1"/>
  <c r="O436" i="1" s="1"/>
  <c r="M429" i="1"/>
  <c r="N429" i="1" s="1"/>
  <c r="O429" i="1" s="1"/>
  <c r="M433" i="1"/>
  <c r="N433" i="1" s="1"/>
  <c r="O433" i="1" s="1"/>
  <c r="M442" i="1"/>
  <c r="N442" i="1" s="1"/>
  <c r="O442" i="1" s="1"/>
  <c r="N440" i="1"/>
  <c r="O440" i="1" s="1"/>
  <c r="M438" i="1"/>
  <c r="N438" i="1" s="1"/>
  <c r="O438" i="1" s="1"/>
  <c r="M439" i="1"/>
  <c r="N439" i="1" s="1"/>
  <c r="O439" i="1" s="1"/>
  <c r="M445" i="1"/>
  <c r="N445" i="1" s="1"/>
  <c r="O445" i="1" s="1"/>
  <c r="M443" i="1"/>
  <c r="N443" i="1" s="1"/>
  <c r="O443" i="1" s="1"/>
  <c r="M444" i="1"/>
  <c r="N444" i="1" s="1"/>
  <c r="O444" i="1" s="1"/>
  <c r="M441" i="1"/>
  <c r="N441" i="1" s="1"/>
  <c r="O441" i="1" s="1"/>
  <c r="M432" i="1"/>
  <c r="N432" i="1" s="1"/>
  <c r="O432" i="1" s="1"/>
  <c r="M423" i="1"/>
  <c r="N423" i="1" s="1"/>
  <c r="O423" i="1" s="1"/>
  <c r="M424" i="1"/>
  <c r="N424" i="1" s="1"/>
  <c r="O424" i="1" s="1"/>
  <c r="I305" i="1"/>
  <c r="J305" i="1" s="1"/>
  <c r="K305" i="1" s="1"/>
  <c r="L305" i="1" s="1"/>
  <c r="I307" i="1"/>
  <c r="J307" i="1" s="1"/>
  <c r="K307" i="1" s="1"/>
  <c r="L307" i="1" s="1"/>
  <c r="I309" i="1"/>
  <c r="J309" i="1" s="1"/>
  <c r="K309" i="1" s="1"/>
  <c r="L309" i="1" s="1"/>
  <c r="I314" i="1"/>
  <c r="J314" i="1" s="1"/>
  <c r="K314" i="1" s="1"/>
  <c r="L314" i="1" s="1"/>
  <c r="I318" i="1"/>
  <c r="J318" i="1" s="1"/>
  <c r="K318" i="1" s="1"/>
  <c r="L318" i="1" s="1"/>
  <c r="I324" i="1"/>
  <c r="J324" i="1" s="1"/>
  <c r="K324" i="1" s="1"/>
  <c r="L324" i="1" s="1"/>
  <c r="I320" i="1"/>
  <c r="J320" i="1" s="1"/>
  <c r="K320" i="1" s="1"/>
  <c r="L320" i="1" s="1"/>
  <c r="I317" i="1"/>
  <c r="J317" i="1" s="1"/>
  <c r="K317" i="1" s="1"/>
  <c r="L317" i="1" s="1"/>
  <c r="I315" i="1"/>
  <c r="J315" i="1" s="1"/>
  <c r="K315" i="1" s="1"/>
  <c r="L315" i="1" s="1"/>
  <c r="I322" i="1"/>
  <c r="J322" i="1" s="1"/>
  <c r="K322" i="1" s="1"/>
  <c r="L322" i="1" s="1"/>
  <c r="I321" i="1"/>
  <c r="J321" i="1" s="1"/>
  <c r="K321" i="1" s="1"/>
  <c r="L321" i="1" s="1"/>
  <c r="I319" i="1"/>
  <c r="J319" i="1" s="1"/>
  <c r="K319" i="1" s="1"/>
  <c r="L319" i="1" s="1"/>
  <c r="I316" i="1"/>
  <c r="J316" i="1" s="1"/>
  <c r="K316" i="1" s="1"/>
  <c r="L316" i="1" s="1"/>
  <c r="I323" i="1"/>
  <c r="J323" i="1" s="1"/>
  <c r="K323" i="1" s="1"/>
  <c r="L323" i="1" s="1"/>
  <c r="I330" i="1"/>
  <c r="J330" i="1" s="1"/>
  <c r="K330" i="1" s="1"/>
  <c r="L330" i="1" s="1"/>
  <c r="I332" i="1"/>
  <c r="J332" i="1" s="1"/>
  <c r="K332" i="1" s="1"/>
  <c r="L332" i="1" s="1"/>
  <c r="I325" i="1"/>
  <c r="J325" i="1" s="1"/>
  <c r="K325" i="1" s="1"/>
  <c r="L325" i="1" s="1"/>
  <c r="I336" i="1"/>
  <c r="J336" i="1" s="1"/>
  <c r="K336" i="1" s="1"/>
  <c r="L336" i="1" s="1"/>
  <c r="I329" i="1"/>
  <c r="J329" i="1" s="1"/>
  <c r="K329" i="1" s="1"/>
  <c r="L329" i="1" s="1"/>
  <c r="I333" i="1"/>
  <c r="J333" i="1" s="1"/>
  <c r="K333" i="1" s="1"/>
  <c r="L333" i="1" s="1"/>
  <c r="I328" i="1"/>
  <c r="J328" i="1" s="1"/>
  <c r="K328" i="1" s="1"/>
  <c r="L328" i="1" s="1"/>
  <c r="I327" i="1"/>
  <c r="J327" i="1" s="1"/>
  <c r="K327" i="1" s="1"/>
  <c r="L327" i="1" s="1"/>
  <c r="I335" i="1"/>
  <c r="J335" i="1" s="1"/>
  <c r="K335" i="1" s="1"/>
  <c r="L335" i="1" s="1"/>
  <c r="I334" i="1"/>
  <c r="J334" i="1" s="1"/>
  <c r="K334" i="1" s="1"/>
  <c r="L334" i="1" s="1"/>
  <c r="I331" i="1"/>
  <c r="J331" i="1" s="1"/>
  <c r="K331" i="1" s="1"/>
  <c r="L331" i="1" s="1"/>
  <c r="I326" i="1"/>
  <c r="J326" i="1" s="1"/>
  <c r="K326" i="1" s="1"/>
  <c r="L326" i="1" s="1"/>
  <c r="I337" i="1"/>
  <c r="J337" i="1" s="1"/>
  <c r="K337" i="1" s="1"/>
  <c r="L337" i="1" s="1"/>
  <c r="I342" i="1"/>
  <c r="J342" i="1" s="1"/>
  <c r="K342" i="1" s="1"/>
  <c r="L342" i="1" s="1"/>
  <c r="I339" i="1"/>
  <c r="J339" i="1" s="1"/>
  <c r="K339" i="1" s="1"/>
  <c r="L339" i="1" s="1"/>
  <c r="I341" i="1"/>
  <c r="J341" i="1" s="1"/>
  <c r="K341" i="1" s="1"/>
  <c r="L341" i="1" s="1"/>
  <c r="I344" i="1"/>
  <c r="J344" i="1" s="1"/>
  <c r="K344" i="1" s="1"/>
  <c r="L344" i="1" s="1"/>
  <c r="I338" i="1"/>
  <c r="J338" i="1" s="1"/>
  <c r="K338" i="1" s="1"/>
  <c r="L338" i="1" s="1"/>
  <c r="I340" i="1"/>
  <c r="J340" i="1" s="1"/>
  <c r="K340" i="1" s="1"/>
  <c r="L340" i="1" s="1"/>
  <c r="I343" i="1"/>
  <c r="J343" i="1" s="1"/>
  <c r="K343" i="1" s="1"/>
  <c r="L343" i="1" s="1"/>
  <c r="I345" i="1"/>
  <c r="J345" i="1" s="1"/>
  <c r="K345" i="1" s="1"/>
  <c r="L345" i="1" s="1"/>
  <c r="I350" i="1"/>
  <c r="J350" i="1" s="1"/>
  <c r="K350" i="1" s="1"/>
  <c r="L350" i="1" s="1"/>
  <c r="I346" i="1"/>
  <c r="J346" i="1" s="1"/>
  <c r="K346" i="1" s="1"/>
  <c r="L346" i="1" s="1"/>
  <c r="I347" i="1"/>
  <c r="J347" i="1" s="1"/>
  <c r="K347" i="1" s="1"/>
  <c r="L347" i="1" s="1"/>
  <c r="I352" i="1"/>
  <c r="J352" i="1" s="1"/>
  <c r="K352" i="1" s="1"/>
  <c r="L352" i="1" s="1"/>
  <c r="I348" i="1"/>
  <c r="J348" i="1" s="1"/>
  <c r="K348" i="1" s="1"/>
  <c r="L348" i="1" s="1"/>
  <c r="I351" i="1"/>
  <c r="J351" i="1" s="1"/>
  <c r="K351" i="1" s="1"/>
  <c r="L351" i="1" s="1"/>
  <c r="I349" i="1"/>
  <c r="J349" i="1" s="1"/>
  <c r="K349" i="1" s="1"/>
  <c r="L349" i="1" s="1"/>
  <c r="I356" i="1"/>
  <c r="J356" i="1" s="1"/>
  <c r="K356" i="1" s="1"/>
  <c r="L356" i="1" s="1"/>
  <c r="I353" i="1"/>
  <c r="J353" i="1" s="1"/>
  <c r="K353" i="1" s="1"/>
  <c r="L353" i="1" s="1"/>
  <c r="I354" i="1"/>
  <c r="J354" i="1" s="1"/>
  <c r="K354" i="1" s="1"/>
  <c r="L354" i="1" s="1"/>
  <c r="I361" i="1"/>
  <c r="J361" i="1" s="1"/>
  <c r="K361" i="1" s="1"/>
  <c r="L361" i="1" s="1"/>
  <c r="I357" i="1"/>
  <c r="J357" i="1" s="1"/>
  <c r="K357" i="1" s="1"/>
  <c r="L357" i="1" s="1"/>
  <c r="I355" i="1"/>
  <c r="J355" i="1" s="1"/>
  <c r="K355" i="1" s="1"/>
  <c r="L355" i="1" s="1"/>
  <c r="I358" i="1"/>
  <c r="J358" i="1" s="1"/>
  <c r="K358" i="1" s="1"/>
  <c r="L358" i="1" s="1"/>
  <c r="I360" i="1"/>
  <c r="J360" i="1" s="1"/>
  <c r="K360" i="1" s="1"/>
  <c r="L360" i="1" s="1"/>
  <c r="I362" i="1"/>
  <c r="J362" i="1" s="1"/>
  <c r="K362" i="1" s="1"/>
  <c r="L362" i="1" s="1"/>
  <c r="I359" i="1"/>
  <c r="J359" i="1" s="1"/>
  <c r="K359" i="1" s="1"/>
  <c r="L359" i="1" s="1"/>
  <c r="I366" i="1"/>
  <c r="J366" i="1" s="1"/>
  <c r="K366" i="1" s="1"/>
  <c r="L366" i="1" s="1"/>
  <c r="I363" i="1"/>
  <c r="J363" i="1" s="1"/>
  <c r="K363" i="1" s="1"/>
  <c r="L363" i="1" s="1"/>
  <c r="I367" i="1"/>
  <c r="J367" i="1" s="1"/>
  <c r="K367" i="1" s="1"/>
  <c r="L367" i="1" s="1"/>
  <c r="I365" i="1"/>
  <c r="J365" i="1" s="1"/>
  <c r="K365" i="1" s="1"/>
  <c r="L365" i="1" s="1"/>
  <c r="I364" i="1"/>
  <c r="J364" i="1" s="1"/>
  <c r="K364" i="1" s="1"/>
  <c r="L364" i="1" s="1"/>
  <c r="I368" i="1"/>
  <c r="J368" i="1" s="1"/>
  <c r="K368" i="1" s="1"/>
  <c r="L368" i="1" s="1"/>
  <c r="I369" i="1"/>
  <c r="J369" i="1" s="1"/>
  <c r="K369" i="1" s="1"/>
  <c r="L369" i="1" s="1"/>
  <c r="I375" i="1"/>
  <c r="J375" i="1" s="1"/>
  <c r="K375" i="1" s="1"/>
  <c r="L375" i="1" s="1"/>
  <c r="I371" i="1"/>
  <c r="J371" i="1" s="1"/>
  <c r="K371" i="1" s="1"/>
  <c r="L371" i="1" s="1"/>
  <c r="I374" i="1"/>
  <c r="J374" i="1" s="1"/>
  <c r="K374" i="1" s="1"/>
  <c r="L374" i="1" s="1"/>
  <c r="I372" i="1"/>
  <c r="J372" i="1" s="1"/>
  <c r="K372" i="1" s="1"/>
  <c r="L372" i="1" s="1"/>
  <c r="I377" i="1"/>
  <c r="J377" i="1" s="1"/>
  <c r="K377" i="1" s="1"/>
  <c r="L377" i="1" s="1"/>
  <c r="I373" i="1"/>
  <c r="J373" i="1" s="1"/>
  <c r="K373" i="1" s="1"/>
  <c r="L373" i="1" s="1"/>
  <c r="I370" i="1"/>
  <c r="J370" i="1" s="1"/>
  <c r="K370" i="1" s="1"/>
  <c r="L370" i="1" s="1"/>
  <c r="I376" i="1"/>
  <c r="J376" i="1" s="1"/>
  <c r="K376" i="1" s="1"/>
  <c r="L376" i="1" s="1"/>
  <c r="I380" i="1"/>
  <c r="J380" i="1" s="1"/>
  <c r="K380" i="1" s="1"/>
  <c r="L380" i="1" s="1"/>
  <c r="I381" i="1"/>
  <c r="J381" i="1" s="1"/>
  <c r="K381" i="1" s="1"/>
  <c r="L381" i="1" s="1"/>
  <c r="I379" i="1"/>
  <c r="J379" i="1" s="1"/>
  <c r="K379" i="1" s="1"/>
  <c r="L379" i="1" s="1"/>
  <c r="I384" i="1"/>
  <c r="J384" i="1" s="1"/>
  <c r="K384" i="1" s="1"/>
  <c r="L384" i="1" s="1"/>
  <c r="I378" i="1"/>
  <c r="J378" i="1" s="1"/>
  <c r="K378" i="1" s="1"/>
  <c r="L378" i="1" s="1"/>
  <c r="I382" i="1"/>
  <c r="J382" i="1" s="1"/>
  <c r="K382" i="1" s="1"/>
  <c r="L382" i="1" s="1"/>
  <c r="I383" i="1"/>
  <c r="J383" i="1" s="1"/>
  <c r="K383" i="1" s="1"/>
  <c r="L383" i="1" s="1"/>
  <c r="I385" i="1"/>
  <c r="J385" i="1" s="1"/>
  <c r="K385" i="1" s="1"/>
  <c r="L385" i="1" s="1"/>
  <c r="I386" i="1"/>
  <c r="J386" i="1" s="1"/>
  <c r="K386" i="1" s="1"/>
  <c r="L386" i="1" s="1"/>
  <c r="I389" i="1"/>
  <c r="J389" i="1" s="1"/>
  <c r="K389" i="1" s="1"/>
  <c r="L389" i="1" s="1"/>
  <c r="I392" i="1"/>
  <c r="J392" i="1" s="1"/>
  <c r="K392" i="1" s="1"/>
  <c r="L392" i="1" s="1"/>
  <c r="I397" i="1"/>
  <c r="J397" i="1" s="1"/>
  <c r="K397" i="1" s="1"/>
  <c r="L397" i="1" s="1"/>
  <c r="I394" i="1"/>
  <c r="J394" i="1" s="1"/>
  <c r="K394" i="1" s="1"/>
  <c r="L394" i="1" s="1"/>
  <c r="I393" i="1"/>
  <c r="J393" i="1" s="1"/>
  <c r="K393" i="1" s="1"/>
  <c r="L393" i="1" s="1"/>
  <c r="I398" i="1"/>
  <c r="J398" i="1" s="1"/>
  <c r="K398" i="1" s="1"/>
  <c r="L398" i="1" s="1"/>
  <c r="I391" i="1"/>
  <c r="J391" i="1" s="1"/>
  <c r="K391" i="1" s="1"/>
  <c r="L391" i="1" s="1"/>
  <c r="I387" i="1"/>
  <c r="J387" i="1" s="1"/>
  <c r="K387" i="1" s="1"/>
  <c r="L387" i="1" s="1"/>
  <c r="I388" i="1"/>
  <c r="J388" i="1" s="1"/>
  <c r="K388" i="1" s="1"/>
  <c r="L388" i="1" s="1"/>
  <c r="I396" i="1"/>
  <c r="J396" i="1" s="1"/>
  <c r="K396" i="1" s="1"/>
  <c r="L396" i="1" s="1"/>
  <c r="I395" i="1"/>
  <c r="J395" i="1" s="1"/>
  <c r="K395" i="1" s="1"/>
  <c r="L395" i="1" s="1"/>
  <c r="I400" i="1"/>
  <c r="J400" i="1" s="1"/>
  <c r="K400" i="1" s="1"/>
  <c r="L400" i="1" s="1"/>
  <c r="I390" i="1"/>
  <c r="J390" i="1" s="1"/>
  <c r="K390" i="1" s="1"/>
  <c r="L390" i="1" s="1"/>
  <c r="I399" i="1"/>
  <c r="J399" i="1" s="1"/>
  <c r="K399" i="1" s="1"/>
  <c r="L399" i="1" s="1"/>
  <c r="I401" i="1"/>
  <c r="J401" i="1" s="1"/>
  <c r="K401" i="1" s="1"/>
  <c r="L401" i="1" s="1"/>
  <c r="I403" i="1"/>
  <c r="J403" i="1" s="1"/>
  <c r="K403" i="1" s="1"/>
  <c r="L403" i="1" s="1"/>
  <c r="I405" i="1"/>
  <c r="J405" i="1" s="1"/>
  <c r="K405" i="1" s="1"/>
  <c r="L405" i="1" s="1"/>
  <c r="I402" i="1"/>
  <c r="J402" i="1" s="1"/>
  <c r="K402" i="1" s="1"/>
  <c r="L402" i="1" s="1"/>
  <c r="I409" i="1"/>
  <c r="J409" i="1" s="1"/>
  <c r="K409" i="1" s="1"/>
  <c r="L409" i="1" s="1"/>
  <c r="I406" i="1"/>
  <c r="J406" i="1" s="1"/>
  <c r="K406" i="1" s="1"/>
  <c r="L406" i="1" s="1"/>
  <c r="I404" i="1"/>
  <c r="J404" i="1" s="1"/>
  <c r="K404" i="1" s="1"/>
  <c r="L404" i="1" s="1"/>
  <c r="M407" i="1" l="1"/>
  <c r="N407" i="1" s="1"/>
  <c r="O407" i="1" s="1"/>
  <c r="M408" i="1"/>
  <c r="N408" i="1" s="1"/>
  <c r="O408" i="1" s="1"/>
  <c r="M410" i="1"/>
  <c r="N410" i="1" s="1"/>
  <c r="O410" i="1" s="1"/>
  <c r="M411" i="1"/>
  <c r="N411" i="1" s="1"/>
  <c r="O411" i="1" s="1"/>
  <c r="H563" i="1"/>
  <c r="P563" i="1"/>
  <c r="H607" i="1"/>
  <c r="P607" i="1"/>
  <c r="H711" i="1"/>
  <c r="P711" i="1"/>
  <c r="H444" i="1"/>
  <c r="P444" i="1"/>
  <c r="H442" i="1"/>
  <c r="P442" i="1"/>
  <c r="P430" i="1"/>
  <c r="H430" i="1"/>
  <c r="P494" i="1"/>
  <c r="H494" i="1"/>
  <c r="P497" i="1"/>
  <c r="H497" i="1"/>
  <c r="P458" i="1"/>
  <c r="H458" i="1"/>
  <c r="P519" i="1"/>
  <c r="H519" i="1"/>
  <c r="P520" i="1"/>
  <c r="H520" i="1"/>
  <c r="H545" i="1"/>
  <c r="P545" i="1"/>
  <c r="P629" i="1"/>
  <c r="H629" i="1"/>
  <c r="P617" i="1"/>
  <c r="H617" i="1"/>
  <c r="P594" i="1"/>
  <c r="H594" i="1"/>
  <c r="P616" i="1"/>
  <c r="H616" i="1"/>
  <c r="P626" i="1"/>
  <c r="H626" i="1"/>
  <c r="H644" i="1"/>
  <c r="P644" i="1"/>
  <c r="P601" i="1"/>
  <c r="H601" i="1"/>
  <c r="H661" i="1"/>
  <c r="P661" i="1"/>
  <c r="H664" i="1"/>
  <c r="P664" i="1"/>
  <c r="P709" i="1"/>
  <c r="H709" i="1"/>
  <c r="H719" i="1"/>
  <c r="P719" i="1"/>
  <c r="H732" i="1"/>
  <c r="P732" i="1"/>
  <c r="P495" i="1"/>
  <c r="H495" i="1"/>
  <c r="H599" i="1"/>
  <c r="P599" i="1"/>
  <c r="H668" i="1"/>
  <c r="P668" i="1"/>
  <c r="P697" i="1"/>
  <c r="H697" i="1"/>
  <c r="P429" i="1"/>
  <c r="H429" i="1"/>
  <c r="H476" i="1"/>
  <c r="P476" i="1"/>
  <c r="P470" i="1"/>
  <c r="H470" i="1"/>
  <c r="P490" i="1"/>
  <c r="H490" i="1"/>
  <c r="P484" i="1"/>
  <c r="H484" i="1"/>
  <c r="P482" i="1"/>
  <c r="H482" i="1"/>
  <c r="H523" i="1"/>
  <c r="P523" i="1"/>
  <c r="H511" i="1"/>
  <c r="P511" i="1"/>
  <c r="P566" i="1"/>
  <c r="H566" i="1"/>
  <c r="H540" i="1"/>
  <c r="P540" i="1"/>
  <c r="P536" i="1"/>
  <c r="H536" i="1"/>
  <c r="H555" i="1"/>
  <c r="P555" i="1"/>
  <c r="H558" i="1"/>
  <c r="P558" i="1"/>
  <c r="P533" i="1"/>
  <c r="H533" i="1"/>
  <c r="H547" i="1"/>
  <c r="P547" i="1"/>
  <c r="P623" i="1"/>
  <c r="H623" i="1"/>
  <c r="P620" i="1"/>
  <c r="H620" i="1"/>
  <c r="H592" i="1"/>
  <c r="P592" i="1"/>
  <c r="P585" i="1"/>
  <c r="H585" i="1"/>
  <c r="P636" i="1"/>
  <c r="H636" i="1"/>
  <c r="P690" i="1"/>
  <c r="H690" i="1"/>
  <c r="P658" i="1"/>
  <c r="H658" i="1"/>
  <c r="H667" i="1"/>
  <c r="P667" i="1"/>
  <c r="P716" i="1"/>
  <c r="H716" i="1"/>
  <c r="H723" i="1"/>
  <c r="P723" i="1"/>
  <c r="H726" i="1"/>
  <c r="P726" i="1"/>
  <c r="P734" i="1"/>
  <c r="H734" i="1"/>
  <c r="P742" i="1"/>
  <c r="H742" i="1"/>
  <c r="P468" i="1"/>
  <c r="H468" i="1"/>
  <c r="P507" i="1"/>
  <c r="H507" i="1"/>
  <c r="H552" i="1"/>
  <c r="P552" i="1"/>
  <c r="P618" i="1"/>
  <c r="H618" i="1"/>
  <c r="P703" i="1"/>
  <c r="H703" i="1"/>
  <c r="H713" i="1"/>
  <c r="P713" i="1"/>
  <c r="P434" i="1"/>
  <c r="H434" i="1"/>
  <c r="H421" i="1"/>
  <c r="P421" i="1"/>
  <c r="H500" i="1"/>
  <c r="P500" i="1"/>
  <c r="P526" i="1"/>
  <c r="H526" i="1"/>
  <c r="P521" i="1"/>
  <c r="H521" i="1"/>
  <c r="P544" i="1"/>
  <c r="H544" i="1"/>
  <c r="H537" i="1"/>
  <c r="P537" i="1"/>
  <c r="H559" i="1"/>
  <c r="P559" i="1"/>
  <c r="P556" i="1"/>
  <c r="H556" i="1"/>
  <c r="H570" i="1"/>
  <c r="P570" i="1"/>
  <c r="P631" i="1"/>
  <c r="H631" i="1"/>
  <c r="P605" i="1"/>
  <c r="H605" i="1"/>
  <c r="H619" i="1"/>
  <c r="P619" i="1"/>
  <c r="P613" i="1"/>
  <c r="H613" i="1"/>
  <c r="H634" i="1"/>
  <c r="P634" i="1"/>
  <c r="P576" i="1"/>
  <c r="H576" i="1"/>
  <c r="H628" i="1"/>
  <c r="P628" i="1"/>
  <c r="H642" i="1"/>
  <c r="P642" i="1"/>
  <c r="P635" i="1"/>
  <c r="H635" i="1"/>
  <c r="H700" i="1"/>
  <c r="P700" i="1"/>
  <c r="H657" i="1"/>
  <c r="P657" i="1"/>
  <c r="P698" i="1"/>
  <c r="H698" i="1"/>
  <c r="H672" i="1"/>
  <c r="P672" i="1"/>
  <c r="P675" i="1"/>
  <c r="H675" i="1"/>
  <c r="H721" i="1"/>
  <c r="P721" i="1"/>
  <c r="H720" i="1"/>
  <c r="P720" i="1"/>
  <c r="H730" i="1"/>
  <c r="H699" i="1"/>
  <c r="P699" i="1"/>
  <c r="H744" i="1"/>
  <c r="P744" i="1"/>
  <c r="P737" i="1"/>
  <c r="H737" i="1"/>
  <c r="H424" i="1"/>
  <c r="P424" i="1"/>
  <c r="P496" i="1"/>
  <c r="H496" i="1"/>
  <c r="P542" i="1"/>
  <c r="H542" i="1"/>
  <c r="P590" i="1"/>
  <c r="H590" i="1"/>
  <c r="H687" i="1"/>
  <c r="P687" i="1"/>
  <c r="H680" i="1"/>
  <c r="P680" i="1"/>
  <c r="P423" i="1"/>
  <c r="H423" i="1"/>
  <c r="P439" i="1"/>
  <c r="H439" i="1"/>
  <c r="H437" i="1"/>
  <c r="P437" i="1"/>
  <c r="P474" i="1"/>
  <c r="H474" i="1"/>
  <c r="P491" i="1"/>
  <c r="H491" i="1"/>
  <c r="P479" i="1"/>
  <c r="H479" i="1"/>
  <c r="H525" i="1"/>
  <c r="P525" i="1"/>
  <c r="P506" i="1"/>
  <c r="H506" i="1"/>
  <c r="P562" i="1"/>
  <c r="H562" i="1"/>
  <c r="P602" i="1"/>
  <c r="H602" i="1"/>
  <c r="P589" i="1"/>
  <c r="H589" i="1"/>
  <c r="H696" i="1"/>
  <c r="P696" i="1"/>
  <c r="H663" i="1"/>
  <c r="P663" i="1"/>
  <c r="P684" i="1"/>
  <c r="H684" i="1"/>
  <c r="P710" i="1"/>
  <c r="H710" i="1"/>
  <c r="P418" i="1"/>
  <c r="H418" i="1"/>
  <c r="P538" i="1"/>
  <c r="H538" i="1"/>
  <c r="H656" i="1"/>
  <c r="P656" i="1"/>
  <c r="P728" i="1"/>
  <c r="H728" i="1"/>
  <c r="P408" i="1"/>
  <c r="H447" i="1"/>
  <c r="P447" i="1"/>
  <c r="P417" i="1"/>
  <c r="H417" i="1"/>
  <c r="P412" i="1"/>
  <c r="H412" i="1"/>
  <c r="P473" i="1"/>
  <c r="H473" i="1"/>
  <c r="P498" i="1"/>
  <c r="H498" i="1"/>
  <c r="P478" i="1"/>
  <c r="H478" i="1"/>
  <c r="P457" i="1"/>
  <c r="H457" i="1"/>
  <c r="P527" i="1"/>
  <c r="H527" i="1"/>
  <c r="H560" i="1"/>
  <c r="P560" i="1"/>
  <c r="H565" i="1"/>
  <c r="P565" i="1"/>
  <c r="H532" i="1"/>
  <c r="P532" i="1"/>
  <c r="P551" i="1"/>
  <c r="H551" i="1"/>
  <c r="P548" i="1"/>
  <c r="H548" i="1"/>
  <c r="P549" i="1"/>
  <c r="H549" i="1"/>
  <c r="H596" i="1"/>
  <c r="P596" i="1"/>
  <c r="P610" i="1"/>
  <c r="H610" i="1"/>
  <c r="H583" i="1"/>
  <c r="P583" i="1"/>
  <c r="P572" i="1"/>
  <c r="H572" i="1"/>
  <c r="P632" i="1"/>
  <c r="H632" i="1"/>
  <c r="P689" i="1"/>
  <c r="H689" i="1"/>
  <c r="P670" i="1"/>
  <c r="H670" i="1"/>
  <c r="P665" i="1"/>
  <c r="H665" i="1"/>
  <c r="H674" i="1"/>
  <c r="P674" i="1"/>
  <c r="H715" i="1"/>
  <c r="P715" i="1"/>
  <c r="P641" i="1"/>
  <c r="H641" i="1"/>
  <c r="P645" i="1"/>
  <c r="H645" i="1"/>
  <c r="H718" i="1"/>
  <c r="P718" i="1"/>
  <c r="H743" i="1"/>
  <c r="P743" i="1"/>
  <c r="H513" i="1"/>
  <c r="P513" i="1"/>
  <c r="P600" i="1"/>
  <c r="H600" i="1"/>
  <c r="H649" i="1"/>
  <c r="P649" i="1"/>
  <c r="H693" i="1"/>
  <c r="P693" i="1"/>
  <c r="P438" i="1"/>
  <c r="H438" i="1"/>
  <c r="P428" i="1"/>
  <c r="H428" i="1"/>
  <c r="H449" i="1"/>
  <c r="P449" i="1"/>
  <c r="P472" i="1"/>
  <c r="H472" i="1"/>
  <c r="H471" i="1"/>
  <c r="P471" i="1"/>
  <c r="P489" i="1"/>
  <c r="H489" i="1"/>
  <c r="H505" i="1"/>
  <c r="P505" i="1"/>
  <c r="H461" i="1"/>
  <c r="P461" i="1"/>
  <c r="P530" i="1"/>
  <c r="H530" i="1"/>
  <c r="P516" i="1"/>
  <c r="H516" i="1"/>
  <c r="H568" i="1"/>
  <c r="P568" i="1"/>
  <c r="P603" i="1"/>
  <c r="H603" i="1"/>
  <c r="P587" i="1"/>
  <c r="H587" i="1"/>
  <c r="H694" i="1"/>
  <c r="P694" i="1"/>
  <c r="P639" i="1"/>
  <c r="H639" i="1"/>
  <c r="H654" i="1"/>
  <c r="P654" i="1"/>
  <c r="H685" i="1"/>
  <c r="P685" i="1"/>
  <c r="P712" i="1"/>
  <c r="H712" i="1"/>
  <c r="H722" i="1"/>
  <c r="P722" i="1"/>
  <c r="H725" i="1"/>
  <c r="P725" i="1"/>
  <c r="H739" i="1"/>
  <c r="P739" i="1"/>
  <c r="H738" i="1"/>
  <c r="P738" i="1"/>
  <c r="P508" i="1"/>
  <c r="H508" i="1"/>
  <c r="P431" i="1"/>
  <c r="H431" i="1"/>
  <c r="H446" i="1"/>
  <c r="P446" i="1"/>
  <c r="P413" i="1"/>
  <c r="H413" i="1"/>
  <c r="H465" i="1"/>
  <c r="P465" i="1"/>
  <c r="H466" i="1"/>
  <c r="P466" i="1"/>
  <c r="P522" i="1"/>
  <c r="H522" i="1"/>
  <c r="P515" i="1"/>
  <c r="H515" i="1"/>
  <c r="H539" i="1"/>
  <c r="P539" i="1"/>
  <c r="H564" i="1"/>
  <c r="P564" i="1"/>
  <c r="P557" i="1"/>
  <c r="H557" i="1"/>
  <c r="H535" i="1"/>
  <c r="P535" i="1"/>
  <c r="P597" i="1"/>
  <c r="H597" i="1"/>
  <c r="P622" i="1"/>
  <c r="H622" i="1"/>
  <c r="P595" i="1"/>
  <c r="H595" i="1"/>
  <c r="P586" i="1"/>
  <c r="H586" i="1"/>
  <c r="P612" i="1"/>
  <c r="H612" i="1"/>
  <c r="P624" i="1"/>
  <c r="H624" i="1"/>
  <c r="P653" i="1"/>
  <c r="H653" i="1"/>
  <c r="H671" i="1"/>
  <c r="P671" i="1"/>
  <c r="H714" i="1"/>
  <c r="P714" i="1"/>
  <c r="P643" i="1"/>
  <c r="H643" i="1"/>
  <c r="H705" i="1"/>
  <c r="P705" i="1"/>
  <c r="H731" i="1"/>
  <c r="P731" i="1"/>
  <c r="H733" i="1"/>
  <c r="P733" i="1"/>
  <c r="P499" i="1"/>
  <c r="H499" i="1"/>
  <c r="P571" i="1"/>
  <c r="H571" i="1"/>
  <c r="P598" i="1"/>
  <c r="H598" i="1"/>
  <c r="H630" i="1"/>
  <c r="P630" i="1"/>
  <c r="P691" i="1"/>
  <c r="H691" i="1"/>
  <c r="P660" i="1"/>
  <c r="H660" i="1"/>
  <c r="P683" i="1"/>
  <c r="H683" i="1"/>
  <c r="H692" i="1"/>
  <c r="P692" i="1"/>
  <c r="H702" i="1"/>
  <c r="P702" i="1"/>
  <c r="P650" i="1"/>
  <c r="H650" i="1"/>
  <c r="H707" i="1"/>
  <c r="P707" i="1"/>
  <c r="H706" i="1"/>
  <c r="P706" i="1"/>
  <c r="P724" i="1"/>
  <c r="H724" i="1"/>
  <c r="P740" i="1"/>
  <c r="H740" i="1"/>
  <c r="H727" i="1"/>
  <c r="P727" i="1"/>
  <c r="H609" i="1"/>
  <c r="P609" i="1"/>
  <c r="H625" i="1"/>
  <c r="P625" i="1"/>
  <c r="P475" i="1"/>
  <c r="H475" i="1"/>
  <c r="P463" i="1"/>
  <c r="H463" i="1"/>
  <c r="H456" i="1"/>
  <c r="P456" i="1"/>
  <c r="P514" i="1"/>
  <c r="H514" i="1"/>
  <c r="H543" i="1"/>
  <c r="P543" i="1"/>
  <c r="H608" i="1"/>
  <c r="P608" i="1"/>
  <c r="H573" i="1"/>
  <c r="P573" i="1"/>
  <c r="H578" i="1"/>
  <c r="P578" i="1"/>
  <c r="P678" i="1"/>
  <c r="H678" i="1"/>
  <c r="H531" i="1"/>
  <c r="P531" i="1"/>
  <c r="H451" i="1"/>
  <c r="P451" i="1"/>
  <c r="P493" i="1"/>
  <c r="H493" i="1"/>
  <c r="H480" i="1"/>
  <c r="P480" i="1"/>
  <c r="H492" i="1"/>
  <c r="P492" i="1"/>
  <c r="H487" i="1"/>
  <c r="P487" i="1"/>
  <c r="P528" i="1"/>
  <c r="H528" i="1"/>
  <c r="P517" i="1"/>
  <c r="H517" i="1"/>
  <c r="P512" i="1"/>
  <c r="H512" i="1"/>
  <c r="H529" i="1"/>
  <c r="P529" i="1"/>
  <c r="H553" i="1"/>
  <c r="P553" i="1"/>
  <c r="H534" i="1"/>
  <c r="P534" i="1"/>
  <c r="P582" i="1"/>
  <c r="H582" i="1"/>
  <c r="P574" i="1"/>
  <c r="H574" i="1"/>
  <c r="H621" i="1"/>
  <c r="P621" i="1"/>
  <c r="P640" i="1"/>
  <c r="H640" i="1"/>
  <c r="H655" i="1"/>
  <c r="P655" i="1"/>
  <c r="P652" i="1"/>
  <c r="H652" i="1"/>
  <c r="H646" i="1"/>
  <c r="P646" i="1"/>
  <c r="P682" i="1"/>
  <c r="H682" i="1"/>
  <c r="P518" i="1"/>
  <c r="H518" i="1"/>
  <c r="P567" i="1"/>
  <c r="H567" i="1"/>
  <c r="P426" i="1"/>
  <c r="H426" i="1"/>
  <c r="P411" i="1"/>
  <c r="P445" i="1"/>
  <c r="H445" i="1"/>
  <c r="P419" i="1"/>
  <c r="H419" i="1"/>
  <c r="H416" i="1"/>
  <c r="P416" i="1"/>
  <c r="P441" i="1"/>
  <c r="H441" i="1"/>
  <c r="P483" i="1"/>
  <c r="H483" i="1"/>
  <c r="P488" i="1"/>
  <c r="H488" i="1"/>
  <c r="H541" i="1"/>
  <c r="P541" i="1"/>
  <c r="H550" i="1"/>
  <c r="P550" i="1"/>
  <c r="P577" i="1"/>
  <c r="H577" i="1"/>
  <c r="P614" i="1"/>
  <c r="H614" i="1"/>
  <c r="H580" i="1"/>
  <c r="P580" i="1"/>
  <c r="H633" i="1"/>
  <c r="P633" i="1"/>
  <c r="P637" i="1"/>
  <c r="H637" i="1"/>
  <c r="P651" i="1"/>
  <c r="H651" i="1"/>
  <c r="H647" i="1"/>
  <c r="P647" i="1"/>
  <c r="H704" i="1"/>
  <c r="P704" i="1"/>
  <c r="H450" i="1"/>
  <c r="P450" i="1"/>
  <c r="P443" i="1"/>
  <c r="H443" i="1"/>
  <c r="P422" i="1"/>
  <c r="H422" i="1"/>
  <c r="P460" i="1"/>
  <c r="H460" i="1"/>
  <c r="H469" i="1"/>
  <c r="P469" i="1"/>
  <c r="P486" i="1"/>
  <c r="H486" i="1"/>
  <c r="P503" i="1"/>
  <c r="H503" i="1"/>
  <c r="P485" i="1"/>
  <c r="H485" i="1"/>
  <c r="H502" i="1"/>
  <c r="P502" i="1"/>
  <c r="H561" i="1"/>
  <c r="P561" i="1"/>
  <c r="H579" i="1"/>
  <c r="P579" i="1"/>
  <c r="H584" i="1"/>
  <c r="P584" i="1"/>
  <c r="P575" i="1"/>
  <c r="H575" i="1"/>
  <c r="P638" i="1"/>
  <c r="H638" i="1"/>
  <c r="P673" i="1"/>
  <c r="H673" i="1"/>
  <c r="H688" i="1"/>
  <c r="P688" i="1"/>
  <c r="P735" i="1"/>
  <c r="H735" i="1"/>
  <c r="P410" i="1"/>
  <c r="P504" i="1"/>
  <c r="H504" i="1"/>
  <c r="H436" i="1"/>
  <c r="P436" i="1"/>
  <c r="P433" i="1"/>
  <c r="H433" i="1"/>
  <c r="P414" i="1"/>
  <c r="H414" i="1"/>
  <c r="H415" i="1"/>
  <c r="P415" i="1"/>
  <c r="H427" i="1"/>
  <c r="P427" i="1"/>
  <c r="P425" i="1"/>
  <c r="H425" i="1"/>
  <c r="P420" i="1"/>
  <c r="H420" i="1"/>
  <c r="H459" i="1"/>
  <c r="P459" i="1"/>
  <c r="P554" i="1"/>
  <c r="H554" i="1"/>
  <c r="P662" i="1"/>
  <c r="H662" i="1"/>
  <c r="H676" i="1"/>
  <c r="P676" i="1"/>
  <c r="H666" i="1"/>
  <c r="P666" i="1"/>
  <c r="P717" i="1"/>
  <c r="H717" i="1"/>
  <c r="P695" i="1"/>
  <c r="H695" i="1"/>
  <c r="H686" i="1"/>
  <c r="P686" i="1"/>
  <c r="Q730" i="1"/>
  <c r="R730" i="1" s="1"/>
  <c r="S730" i="1" s="1"/>
  <c r="P741" i="1"/>
  <c r="H741" i="1"/>
  <c r="P407" i="1"/>
  <c r="P477" i="1"/>
  <c r="H477" i="1"/>
  <c r="H435" i="1"/>
  <c r="P435" i="1"/>
  <c r="P452" i="1"/>
  <c r="H452" i="1"/>
  <c r="H453" i="1"/>
  <c r="P453" i="1"/>
  <c r="P448" i="1"/>
  <c r="H448" i="1"/>
  <c r="P464" i="1"/>
  <c r="H464" i="1"/>
  <c r="H501" i="1"/>
  <c r="P501" i="1"/>
  <c r="P524" i="1"/>
  <c r="H524" i="1"/>
  <c r="P509" i="1"/>
  <c r="H509" i="1"/>
  <c r="H546" i="1"/>
  <c r="P546" i="1"/>
  <c r="H593" i="1"/>
  <c r="P593" i="1"/>
  <c r="P588" i="1"/>
  <c r="H588" i="1"/>
  <c r="P604" i="1"/>
  <c r="H604" i="1"/>
  <c r="P591" i="1"/>
  <c r="H591" i="1"/>
  <c r="P581" i="1"/>
  <c r="H581" i="1"/>
  <c r="P611" i="1"/>
  <c r="H611" i="1"/>
  <c r="P615" i="1"/>
  <c r="H615" i="1"/>
  <c r="P627" i="1"/>
  <c r="H627" i="1"/>
  <c r="H677" i="1"/>
  <c r="P677" i="1"/>
  <c r="P669" i="1"/>
  <c r="H669" i="1"/>
  <c r="H736" i="1"/>
  <c r="P736" i="1"/>
  <c r="P729" i="1"/>
  <c r="H729" i="1"/>
  <c r="P432" i="1"/>
  <c r="H432" i="1"/>
  <c r="H454" i="1"/>
  <c r="P454" i="1"/>
  <c r="P440" i="1"/>
  <c r="H440" i="1"/>
  <c r="H455" i="1"/>
  <c r="P455" i="1"/>
  <c r="H467" i="1"/>
  <c r="P467" i="1"/>
  <c r="P462" i="1"/>
  <c r="H462" i="1"/>
  <c r="P481" i="1"/>
  <c r="H481" i="1"/>
  <c r="P510" i="1"/>
  <c r="H510" i="1"/>
  <c r="H569" i="1"/>
  <c r="P569" i="1"/>
  <c r="P606" i="1"/>
  <c r="H606" i="1"/>
  <c r="H681" i="1"/>
  <c r="P681" i="1"/>
  <c r="H659" i="1"/>
  <c r="P659" i="1"/>
  <c r="H679" i="1"/>
  <c r="P679" i="1"/>
  <c r="P648" i="1"/>
  <c r="H648" i="1"/>
  <c r="P708" i="1"/>
  <c r="H708" i="1"/>
  <c r="P701" i="1"/>
  <c r="H701" i="1"/>
  <c r="M340" i="1"/>
  <c r="N340" i="1" s="1"/>
  <c r="O340" i="1" s="1"/>
  <c r="M404" i="1"/>
  <c r="N404" i="1" s="1"/>
  <c r="O404" i="1" s="1"/>
  <c r="M397" i="1"/>
  <c r="N397" i="1" s="1"/>
  <c r="O397" i="1" s="1"/>
  <c r="M406" i="1"/>
  <c r="N406" i="1" s="1"/>
  <c r="O406" i="1" s="1"/>
  <c r="M401" i="1"/>
  <c r="N401" i="1" s="1"/>
  <c r="O401" i="1" s="1"/>
  <c r="M400" i="1"/>
  <c r="N400" i="1" s="1"/>
  <c r="O400" i="1" s="1"/>
  <c r="M403" i="1"/>
  <c r="N403" i="1" s="1"/>
  <c r="O403" i="1" s="1"/>
  <c r="M402" i="1"/>
  <c r="N402" i="1" s="1"/>
  <c r="O402" i="1" s="1"/>
  <c r="M390" i="1"/>
  <c r="N390" i="1" s="1"/>
  <c r="O390" i="1" s="1"/>
  <c r="M409" i="1"/>
  <c r="N409" i="1" s="1"/>
  <c r="O409" i="1" s="1"/>
  <c r="M405" i="1"/>
  <c r="N405" i="1" s="1"/>
  <c r="O405" i="1" s="1"/>
  <c r="M395" i="1"/>
  <c r="N395" i="1" s="1"/>
  <c r="O395" i="1" s="1"/>
  <c r="M399" i="1"/>
  <c r="N399" i="1" s="1"/>
  <c r="O399" i="1" s="1"/>
  <c r="M376" i="1"/>
  <c r="N376" i="1" s="1"/>
  <c r="O376" i="1" s="1"/>
  <c r="M398" i="1"/>
  <c r="N398" i="1" s="1"/>
  <c r="O398" i="1" s="1"/>
  <c r="M387" i="1"/>
  <c r="N387" i="1" s="1"/>
  <c r="O387" i="1" s="1"/>
  <c r="M388" i="1"/>
  <c r="N388" i="1" s="1"/>
  <c r="O388" i="1" s="1"/>
  <c r="M391" i="1"/>
  <c r="N391" i="1" s="1"/>
  <c r="O391" i="1" s="1"/>
  <c r="M396" i="1"/>
  <c r="N396" i="1" s="1"/>
  <c r="O396" i="1" s="1"/>
  <c r="M393" i="1"/>
  <c r="N393" i="1" s="1"/>
  <c r="O393" i="1" s="1"/>
  <c r="M383" i="1"/>
  <c r="N383" i="1" s="1"/>
  <c r="O383" i="1" s="1"/>
  <c r="M381" i="1"/>
  <c r="N381" i="1" s="1"/>
  <c r="O381" i="1" s="1"/>
  <c r="M366" i="1"/>
  <c r="N366" i="1" s="1"/>
  <c r="O366" i="1" s="1"/>
  <c r="M394" i="1"/>
  <c r="N394" i="1" s="1"/>
  <c r="O394" i="1" s="1"/>
  <c r="M382" i="1"/>
  <c r="N382" i="1" s="1"/>
  <c r="O382" i="1" s="1"/>
  <c r="M371" i="1"/>
  <c r="N371" i="1" s="1"/>
  <c r="O371" i="1" s="1"/>
  <c r="M377" i="1"/>
  <c r="N377" i="1" s="1"/>
  <c r="O377" i="1" s="1"/>
  <c r="M375" i="1"/>
  <c r="N375" i="1" s="1"/>
  <c r="O375" i="1" s="1"/>
  <c r="M373" i="1"/>
  <c r="N373" i="1" s="1"/>
  <c r="O373" i="1" s="1"/>
  <c r="M380" i="1"/>
  <c r="N380" i="1" s="1"/>
  <c r="O380" i="1" s="1"/>
  <c r="M374" i="1"/>
  <c r="N374" i="1" s="1"/>
  <c r="O374" i="1" s="1"/>
  <c r="M372" i="1"/>
  <c r="N372" i="1" s="1"/>
  <c r="O372" i="1" s="1"/>
  <c r="M370" i="1"/>
  <c r="N370" i="1" s="1"/>
  <c r="O370" i="1" s="1"/>
  <c r="M378" i="1"/>
  <c r="N378" i="1" s="1"/>
  <c r="O378" i="1" s="1"/>
  <c r="M385" i="1"/>
  <c r="N385" i="1" s="1"/>
  <c r="O385" i="1" s="1"/>
  <c r="M368" i="1"/>
  <c r="N368" i="1" s="1"/>
  <c r="O368" i="1" s="1"/>
  <c r="M369" i="1"/>
  <c r="N369" i="1" s="1"/>
  <c r="O369" i="1" s="1"/>
  <c r="M347" i="1"/>
  <c r="N347" i="1" s="1"/>
  <c r="O347" i="1" s="1"/>
  <c r="M392" i="1"/>
  <c r="N392" i="1" s="1"/>
  <c r="O392" i="1" s="1"/>
  <c r="M389" i="1"/>
  <c r="N389" i="1" s="1"/>
  <c r="O389" i="1" s="1"/>
  <c r="M379" i="1"/>
  <c r="N379" i="1" s="1"/>
  <c r="O379" i="1" s="1"/>
  <c r="M363" i="1"/>
  <c r="N363" i="1" s="1"/>
  <c r="O363" i="1" s="1"/>
  <c r="M386" i="1"/>
  <c r="N386" i="1" s="1"/>
  <c r="O386" i="1" s="1"/>
  <c r="M384" i="1"/>
  <c r="N384" i="1" s="1"/>
  <c r="O384" i="1" s="1"/>
  <c r="M365" i="1"/>
  <c r="N365" i="1" s="1"/>
  <c r="O365" i="1" s="1"/>
  <c r="M360" i="1"/>
  <c r="N360" i="1" s="1"/>
  <c r="O360" i="1" s="1"/>
  <c r="M351" i="1"/>
  <c r="N351" i="1" s="1"/>
  <c r="O351" i="1" s="1"/>
  <c r="M362" i="1"/>
  <c r="N362" i="1" s="1"/>
  <c r="O362" i="1" s="1"/>
  <c r="M348" i="1"/>
  <c r="N348" i="1" s="1"/>
  <c r="O348" i="1" s="1"/>
  <c r="M346" i="1"/>
  <c r="N346" i="1" s="1"/>
  <c r="O346" i="1" s="1"/>
  <c r="M349" i="1"/>
  <c r="N349" i="1" s="1"/>
  <c r="O349" i="1" s="1"/>
  <c r="M361" i="1"/>
  <c r="N361" i="1" s="1"/>
  <c r="O361" i="1" s="1"/>
  <c r="M356" i="1"/>
  <c r="N356" i="1" s="1"/>
  <c r="O356" i="1" s="1"/>
  <c r="M358" i="1"/>
  <c r="N358" i="1" s="1"/>
  <c r="O358" i="1" s="1"/>
  <c r="M359" i="1"/>
  <c r="N359" i="1" s="1"/>
  <c r="O359" i="1" s="1"/>
  <c r="M353" i="1"/>
  <c r="N353" i="1" s="1"/>
  <c r="O353" i="1" s="1"/>
  <c r="M357" i="1"/>
  <c r="N357" i="1" s="1"/>
  <c r="O357" i="1" s="1"/>
  <c r="M354" i="1"/>
  <c r="N354" i="1" s="1"/>
  <c r="O354" i="1" s="1"/>
  <c r="M332" i="1"/>
  <c r="N332" i="1" s="1"/>
  <c r="O332" i="1" s="1"/>
  <c r="M330" i="1"/>
  <c r="N330" i="1" s="1"/>
  <c r="O330" i="1" s="1"/>
  <c r="M355" i="1"/>
  <c r="N355" i="1" s="1"/>
  <c r="O355" i="1" s="1"/>
  <c r="M337" i="1"/>
  <c r="N337" i="1" s="1"/>
  <c r="O337" i="1" s="1"/>
  <c r="M341" i="1"/>
  <c r="N341" i="1" s="1"/>
  <c r="O341" i="1" s="1"/>
  <c r="M323" i="1"/>
  <c r="N323" i="1" s="1"/>
  <c r="O323" i="1" s="1"/>
  <c r="M319" i="1"/>
  <c r="N319" i="1" s="1"/>
  <c r="O319" i="1" s="1"/>
  <c r="M316" i="1"/>
  <c r="N316" i="1" s="1"/>
  <c r="O316" i="1" s="1"/>
  <c r="M322" i="1"/>
  <c r="N322" i="1" s="1"/>
  <c r="O322" i="1" s="1"/>
  <c r="M321" i="1"/>
  <c r="N321" i="1" s="1"/>
  <c r="O321" i="1" s="1"/>
  <c r="M317" i="1"/>
  <c r="N317" i="1" s="1"/>
  <c r="O317" i="1" s="1"/>
  <c r="M315" i="1"/>
  <c r="N315" i="1" s="1"/>
  <c r="O315" i="1" s="1"/>
  <c r="M324" i="1"/>
  <c r="N324" i="1" s="1"/>
  <c r="O324" i="1" s="1"/>
  <c r="M320" i="1"/>
  <c r="N320" i="1" s="1"/>
  <c r="O320" i="1" s="1"/>
  <c r="M318" i="1"/>
  <c r="N318" i="1" s="1"/>
  <c r="O318" i="1" s="1"/>
  <c r="M367" i="1"/>
  <c r="N367" i="1" s="1"/>
  <c r="O367" i="1" s="1"/>
  <c r="M364" i="1"/>
  <c r="N364" i="1" s="1"/>
  <c r="O364" i="1" s="1"/>
  <c r="M352" i="1"/>
  <c r="N352" i="1" s="1"/>
  <c r="O352" i="1" s="1"/>
  <c r="M343" i="1"/>
  <c r="N343" i="1" s="1"/>
  <c r="O343" i="1" s="1"/>
  <c r="M344" i="1"/>
  <c r="N344" i="1" s="1"/>
  <c r="O344" i="1" s="1"/>
  <c r="M338" i="1"/>
  <c r="N338" i="1" s="1"/>
  <c r="O338" i="1" s="1"/>
  <c r="M345" i="1"/>
  <c r="N345" i="1" s="1"/>
  <c r="O345" i="1" s="1"/>
  <c r="M334" i="1"/>
  <c r="N334" i="1" s="1"/>
  <c r="O334" i="1" s="1"/>
  <c r="M331" i="1"/>
  <c r="N331" i="1" s="1"/>
  <c r="O331" i="1" s="1"/>
  <c r="M327" i="1"/>
  <c r="N327" i="1" s="1"/>
  <c r="O327" i="1" s="1"/>
  <c r="M335" i="1"/>
  <c r="N335" i="1" s="1"/>
  <c r="O335" i="1" s="1"/>
  <c r="M333" i="1"/>
  <c r="N333" i="1" s="1"/>
  <c r="O333" i="1" s="1"/>
  <c r="M328" i="1"/>
  <c r="N328" i="1" s="1"/>
  <c r="O328" i="1" s="1"/>
  <c r="M336" i="1"/>
  <c r="N336" i="1" s="1"/>
  <c r="O336" i="1" s="1"/>
  <c r="M329" i="1"/>
  <c r="N329" i="1" s="1"/>
  <c r="O329" i="1" s="1"/>
  <c r="M325" i="1"/>
  <c r="N325" i="1" s="1"/>
  <c r="O325" i="1" s="1"/>
  <c r="M342" i="1"/>
  <c r="N342" i="1" s="1"/>
  <c r="O342" i="1" s="1"/>
  <c r="M339" i="1"/>
  <c r="N339" i="1" s="1"/>
  <c r="O339" i="1" s="1"/>
  <c r="M350" i="1"/>
  <c r="N350" i="1" s="1"/>
  <c r="O350" i="1" s="1"/>
  <c r="M326" i="1"/>
  <c r="N326" i="1" s="1"/>
  <c r="O326" i="1" s="1"/>
  <c r="I195" i="1"/>
  <c r="J195" i="1" s="1"/>
  <c r="K195" i="1" s="1"/>
  <c r="L195" i="1" s="1"/>
  <c r="I199" i="1"/>
  <c r="J199" i="1" s="1"/>
  <c r="K199" i="1" s="1"/>
  <c r="L199" i="1" s="1"/>
  <c r="I194" i="1"/>
  <c r="J194" i="1" s="1"/>
  <c r="K194" i="1" s="1"/>
  <c r="L194" i="1" s="1"/>
  <c r="I197" i="1"/>
  <c r="J197" i="1" s="1"/>
  <c r="K197" i="1" s="1"/>
  <c r="L197" i="1" s="1"/>
  <c r="I200" i="1"/>
  <c r="J200" i="1" s="1"/>
  <c r="K200" i="1" s="1"/>
  <c r="L200" i="1" s="1"/>
  <c r="I201" i="1"/>
  <c r="J201" i="1" s="1"/>
  <c r="K201" i="1" s="1"/>
  <c r="L201" i="1" s="1"/>
  <c r="I202" i="1"/>
  <c r="J202" i="1" s="1"/>
  <c r="K202" i="1" s="1"/>
  <c r="L202" i="1" s="1"/>
  <c r="I205" i="1"/>
  <c r="J205" i="1" s="1"/>
  <c r="K205" i="1" s="1"/>
  <c r="L205" i="1" s="1"/>
  <c r="I208" i="1"/>
  <c r="J208" i="1" s="1"/>
  <c r="K208" i="1" s="1"/>
  <c r="L208" i="1" s="1"/>
  <c r="I207" i="1"/>
  <c r="J207" i="1" s="1"/>
  <c r="K207" i="1" s="1"/>
  <c r="L207" i="1" s="1"/>
  <c r="I209" i="1"/>
  <c r="J209" i="1" s="1"/>
  <c r="K209" i="1" s="1"/>
  <c r="L209" i="1" s="1"/>
  <c r="I203" i="1"/>
  <c r="J203" i="1" s="1"/>
  <c r="K203" i="1" s="1"/>
  <c r="L203" i="1" s="1"/>
  <c r="I210" i="1"/>
  <c r="J210" i="1" s="1"/>
  <c r="K210" i="1" s="1"/>
  <c r="L210" i="1" s="1"/>
  <c r="I206" i="1"/>
  <c r="J206" i="1" s="1"/>
  <c r="K206" i="1" s="1"/>
  <c r="L206" i="1" s="1"/>
  <c r="I204" i="1"/>
  <c r="J204" i="1" s="1"/>
  <c r="K204" i="1" s="1"/>
  <c r="L204" i="1" s="1"/>
  <c r="I214" i="1"/>
  <c r="J214" i="1" s="1"/>
  <c r="K214" i="1" s="1"/>
  <c r="L214" i="1" s="1"/>
  <c r="I212" i="1"/>
  <c r="J212" i="1" s="1"/>
  <c r="K212" i="1" s="1"/>
  <c r="L212" i="1" s="1"/>
  <c r="I211" i="1"/>
  <c r="J211" i="1" s="1"/>
  <c r="K211" i="1" s="1"/>
  <c r="L211" i="1" s="1"/>
  <c r="I213" i="1"/>
  <c r="J213" i="1" s="1"/>
  <c r="K213" i="1" s="1"/>
  <c r="L213" i="1" s="1"/>
  <c r="I215" i="1"/>
  <c r="J215" i="1" s="1"/>
  <c r="K215" i="1" s="1"/>
  <c r="L215" i="1" s="1"/>
  <c r="I216" i="1"/>
  <c r="J216" i="1" s="1"/>
  <c r="K216" i="1" s="1"/>
  <c r="L216" i="1" s="1"/>
  <c r="I218" i="1"/>
  <c r="J218" i="1" s="1"/>
  <c r="K218" i="1" s="1"/>
  <c r="L218" i="1" s="1"/>
  <c r="I219" i="1"/>
  <c r="J219" i="1" s="1"/>
  <c r="K219" i="1" s="1"/>
  <c r="L219" i="1" s="1"/>
  <c r="I217" i="1"/>
  <c r="J217" i="1" s="1"/>
  <c r="K217" i="1" s="1"/>
  <c r="L217" i="1" s="1"/>
  <c r="I222" i="1"/>
  <c r="J222" i="1" s="1"/>
  <c r="K222" i="1" s="1"/>
  <c r="L222" i="1" s="1"/>
  <c r="I223" i="1"/>
  <c r="J223" i="1" s="1"/>
  <c r="K223" i="1" s="1"/>
  <c r="L223" i="1" s="1"/>
  <c r="I220" i="1"/>
  <c r="J220" i="1" s="1"/>
  <c r="K220" i="1" s="1"/>
  <c r="L220" i="1" s="1"/>
  <c r="I221" i="1"/>
  <c r="J221" i="1" s="1"/>
  <c r="K221" i="1" s="1"/>
  <c r="L221" i="1" s="1"/>
  <c r="I224" i="1"/>
  <c r="J224" i="1" s="1"/>
  <c r="K224" i="1" s="1"/>
  <c r="L224" i="1" s="1"/>
  <c r="I227" i="1"/>
  <c r="J227" i="1" s="1"/>
  <c r="K227" i="1" s="1"/>
  <c r="L227" i="1" s="1"/>
  <c r="I230" i="1"/>
  <c r="J230" i="1" s="1"/>
  <c r="K230" i="1" s="1"/>
  <c r="L230" i="1" s="1"/>
  <c r="I229" i="1"/>
  <c r="J229" i="1" s="1"/>
  <c r="K229" i="1" s="1"/>
  <c r="L229" i="1" s="1"/>
  <c r="I225" i="1"/>
  <c r="J225" i="1" s="1"/>
  <c r="K225" i="1" s="1"/>
  <c r="L225" i="1" s="1"/>
  <c r="I228" i="1"/>
  <c r="J228" i="1" s="1"/>
  <c r="K228" i="1" s="1"/>
  <c r="L228" i="1" s="1"/>
  <c r="I226" i="1"/>
  <c r="J226" i="1" s="1"/>
  <c r="K226" i="1" s="1"/>
  <c r="L226" i="1" s="1"/>
  <c r="I232" i="1"/>
  <c r="J232" i="1" s="1"/>
  <c r="K232" i="1" s="1"/>
  <c r="L232" i="1" s="1"/>
  <c r="I239" i="1"/>
  <c r="J239" i="1" s="1"/>
  <c r="K239" i="1" s="1"/>
  <c r="L239" i="1" s="1"/>
  <c r="I236" i="1"/>
  <c r="J236" i="1" s="1"/>
  <c r="K236" i="1" s="1"/>
  <c r="L236" i="1" s="1"/>
  <c r="I234" i="1"/>
  <c r="J234" i="1" s="1"/>
  <c r="K234" i="1" s="1"/>
  <c r="L234" i="1" s="1"/>
  <c r="I233" i="1"/>
  <c r="J233" i="1" s="1"/>
  <c r="K233" i="1" s="1"/>
  <c r="L233" i="1" s="1"/>
  <c r="I231" i="1"/>
  <c r="J231" i="1" s="1"/>
  <c r="K231" i="1" s="1"/>
  <c r="L231" i="1" s="1"/>
  <c r="I242" i="1"/>
  <c r="J242" i="1" s="1"/>
  <c r="K242" i="1" s="1"/>
  <c r="L242" i="1" s="1"/>
  <c r="I241" i="1"/>
  <c r="J241" i="1" s="1"/>
  <c r="K241" i="1" s="1"/>
  <c r="L241" i="1" s="1"/>
  <c r="I237" i="1"/>
  <c r="J237" i="1" s="1"/>
  <c r="K237" i="1" s="1"/>
  <c r="L237" i="1" s="1"/>
  <c r="I235" i="1"/>
  <c r="J235" i="1" s="1"/>
  <c r="K235" i="1" s="1"/>
  <c r="L235" i="1" s="1"/>
  <c r="I243" i="1"/>
  <c r="J243" i="1" s="1"/>
  <c r="K243" i="1" s="1"/>
  <c r="L243" i="1" s="1"/>
  <c r="I238" i="1"/>
  <c r="J238" i="1" s="1"/>
  <c r="K238" i="1" s="1"/>
  <c r="L238" i="1" s="1"/>
  <c r="I240" i="1"/>
  <c r="J240" i="1" s="1"/>
  <c r="K240" i="1" s="1"/>
  <c r="L240" i="1" s="1"/>
  <c r="I247" i="1"/>
  <c r="J247" i="1" s="1"/>
  <c r="K247" i="1" s="1"/>
  <c r="L247" i="1" s="1"/>
  <c r="I246" i="1"/>
  <c r="J246" i="1" s="1"/>
  <c r="K246" i="1" s="1"/>
  <c r="L246" i="1" s="1"/>
  <c r="I244" i="1"/>
  <c r="J244" i="1" s="1"/>
  <c r="K244" i="1" s="1"/>
  <c r="L244" i="1" s="1"/>
  <c r="I248" i="1"/>
  <c r="J248" i="1" s="1"/>
  <c r="K248" i="1" s="1"/>
  <c r="L248" i="1" s="1"/>
  <c r="I245" i="1"/>
  <c r="J245" i="1" s="1"/>
  <c r="K245" i="1" s="1"/>
  <c r="L245" i="1" s="1"/>
  <c r="I249" i="1"/>
  <c r="J249" i="1" s="1"/>
  <c r="K249" i="1" s="1"/>
  <c r="L249" i="1" s="1"/>
  <c r="I250" i="1"/>
  <c r="J250" i="1" s="1"/>
  <c r="K250" i="1" s="1"/>
  <c r="L250" i="1" s="1"/>
  <c r="I251" i="1"/>
  <c r="J251" i="1" s="1"/>
  <c r="K251" i="1" s="1"/>
  <c r="L251" i="1" s="1"/>
  <c r="I252" i="1"/>
  <c r="J252" i="1" s="1"/>
  <c r="K252" i="1" s="1"/>
  <c r="L252" i="1" s="1"/>
  <c r="I253" i="1"/>
  <c r="J253" i="1" s="1"/>
  <c r="K253" i="1" s="1"/>
  <c r="L253" i="1" s="1"/>
  <c r="I254" i="1"/>
  <c r="J254" i="1" s="1"/>
  <c r="K254" i="1" s="1"/>
  <c r="L254" i="1" s="1"/>
  <c r="I256" i="1"/>
  <c r="J256" i="1" s="1"/>
  <c r="K256" i="1" s="1"/>
  <c r="L256" i="1" s="1"/>
  <c r="I255" i="1"/>
  <c r="J255" i="1" s="1"/>
  <c r="K255" i="1" s="1"/>
  <c r="L255" i="1" s="1"/>
  <c r="I259" i="1"/>
  <c r="J259" i="1" s="1"/>
  <c r="K259" i="1" s="1"/>
  <c r="L259" i="1" s="1"/>
  <c r="I258" i="1"/>
  <c r="J258" i="1" s="1"/>
  <c r="K258" i="1" s="1"/>
  <c r="L258" i="1" s="1"/>
  <c r="I257" i="1"/>
  <c r="J257" i="1" s="1"/>
  <c r="K257" i="1" s="1"/>
  <c r="L257" i="1" s="1"/>
  <c r="I260" i="1"/>
  <c r="J260" i="1" s="1"/>
  <c r="K260" i="1" s="1"/>
  <c r="L260" i="1" s="1"/>
  <c r="I262" i="1"/>
  <c r="J262" i="1" s="1"/>
  <c r="K262" i="1" s="1"/>
  <c r="L262" i="1" s="1"/>
  <c r="I267" i="1"/>
  <c r="J267" i="1" s="1"/>
  <c r="K267" i="1" s="1"/>
  <c r="L267" i="1" s="1"/>
  <c r="I263" i="1"/>
  <c r="J263" i="1" s="1"/>
  <c r="K263" i="1" s="1"/>
  <c r="L263" i="1" s="1"/>
  <c r="I265" i="1"/>
  <c r="J265" i="1" s="1"/>
  <c r="K265" i="1" s="1"/>
  <c r="L265" i="1" s="1"/>
  <c r="I261" i="1"/>
  <c r="J261" i="1" s="1"/>
  <c r="K261" i="1" s="1"/>
  <c r="L261" i="1" s="1"/>
  <c r="I264" i="1"/>
  <c r="J264" i="1" s="1"/>
  <c r="K264" i="1" s="1"/>
  <c r="L264" i="1" s="1"/>
  <c r="I266" i="1"/>
  <c r="J266" i="1" s="1"/>
  <c r="K266" i="1" s="1"/>
  <c r="L266" i="1" s="1"/>
  <c r="I268" i="1"/>
  <c r="J268" i="1" s="1"/>
  <c r="K268" i="1" s="1"/>
  <c r="L268" i="1" s="1"/>
  <c r="I271" i="1"/>
  <c r="J271" i="1" s="1"/>
  <c r="K271" i="1" s="1"/>
  <c r="L271" i="1" s="1"/>
  <c r="I269" i="1"/>
  <c r="J269" i="1" s="1"/>
  <c r="K269" i="1" s="1"/>
  <c r="L269" i="1" s="1"/>
  <c r="I270" i="1"/>
  <c r="J270" i="1" s="1"/>
  <c r="K270" i="1" s="1"/>
  <c r="L270" i="1" s="1"/>
  <c r="I272" i="1"/>
  <c r="J272" i="1" s="1"/>
  <c r="K272" i="1" s="1"/>
  <c r="L272" i="1" s="1"/>
  <c r="I273" i="1"/>
  <c r="J273" i="1" s="1"/>
  <c r="K273" i="1" s="1"/>
  <c r="L273" i="1" s="1"/>
  <c r="I274" i="1"/>
  <c r="J274" i="1" s="1"/>
  <c r="K274" i="1" s="1"/>
  <c r="L274" i="1" s="1"/>
  <c r="I278" i="1"/>
  <c r="J278" i="1" s="1"/>
  <c r="K278" i="1" s="1"/>
  <c r="L278" i="1" s="1"/>
  <c r="I279" i="1"/>
  <c r="J279" i="1" s="1"/>
  <c r="K279" i="1" s="1"/>
  <c r="L279" i="1" s="1"/>
  <c r="I275" i="1"/>
  <c r="J275" i="1" s="1"/>
  <c r="K275" i="1" s="1"/>
  <c r="L275" i="1" s="1"/>
  <c r="I277" i="1"/>
  <c r="J277" i="1" s="1"/>
  <c r="K277" i="1" s="1"/>
  <c r="L277" i="1" s="1"/>
  <c r="I276" i="1"/>
  <c r="J276" i="1" s="1"/>
  <c r="K276" i="1" s="1"/>
  <c r="L276" i="1" s="1"/>
  <c r="I280" i="1"/>
  <c r="J280" i="1" s="1"/>
  <c r="K280" i="1" s="1"/>
  <c r="L280" i="1" s="1"/>
  <c r="I282" i="1"/>
  <c r="J282" i="1" s="1"/>
  <c r="K282" i="1" s="1"/>
  <c r="L282" i="1" s="1"/>
  <c r="I285" i="1"/>
  <c r="J285" i="1" s="1"/>
  <c r="K285" i="1" s="1"/>
  <c r="L285" i="1" s="1"/>
  <c r="I281" i="1"/>
  <c r="J281" i="1" s="1"/>
  <c r="K281" i="1" s="1"/>
  <c r="L281" i="1" s="1"/>
  <c r="I288" i="1"/>
  <c r="J288" i="1" s="1"/>
  <c r="K288" i="1" s="1"/>
  <c r="L288" i="1" s="1"/>
  <c r="I283" i="1"/>
  <c r="J283" i="1" s="1"/>
  <c r="K283" i="1" s="1"/>
  <c r="L283" i="1" s="1"/>
  <c r="I284" i="1"/>
  <c r="J284" i="1" s="1"/>
  <c r="K284" i="1" s="1"/>
  <c r="L284" i="1" s="1"/>
  <c r="I289" i="1"/>
  <c r="J289" i="1" s="1"/>
  <c r="K289" i="1" s="1"/>
  <c r="L289" i="1" s="1"/>
  <c r="I286" i="1"/>
  <c r="J286" i="1" s="1"/>
  <c r="K286" i="1" s="1"/>
  <c r="L286" i="1" s="1"/>
  <c r="I287" i="1"/>
  <c r="J287" i="1" s="1"/>
  <c r="K287" i="1" s="1"/>
  <c r="L287" i="1" s="1"/>
  <c r="I293" i="1"/>
  <c r="J293" i="1" s="1"/>
  <c r="K293" i="1" s="1"/>
  <c r="L293" i="1" s="1"/>
  <c r="I292" i="1"/>
  <c r="J292" i="1" s="1"/>
  <c r="K292" i="1" s="1"/>
  <c r="L292" i="1" s="1"/>
  <c r="I290" i="1"/>
  <c r="J290" i="1" s="1"/>
  <c r="K290" i="1" s="1"/>
  <c r="L290" i="1" s="1"/>
  <c r="I291" i="1"/>
  <c r="J291" i="1" s="1"/>
  <c r="K291" i="1" s="1"/>
  <c r="L291" i="1" s="1"/>
  <c r="I294" i="1"/>
  <c r="J294" i="1" s="1"/>
  <c r="K294" i="1" s="1"/>
  <c r="L294" i="1" s="1"/>
  <c r="I295" i="1"/>
  <c r="J295" i="1" s="1"/>
  <c r="K295" i="1" s="1"/>
  <c r="L295" i="1" s="1"/>
  <c r="I296" i="1"/>
  <c r="J296" i="1" s="1"/>
  <c r="K296" i="1" s="1"/>
  <c r="L296" i="1" s="1"/>
  <c r="I297" i="1"/>
  <c r="J297" i="1" s="1"/>
  <c r="K297" i="1" s="1"/>
  <c r="L297" i="1" s="1"/>
  <c r="I300" i="1"/>
  <c r="J300" i="1" s="1"/>
  <c r="K300" i="1" s="1"/>
  <c r="L300" i="1" s="1"/>
  <c r="I310" i="1"/>
  <c r="J310" i="1" s="1"/>
  <c r="K310" i="1" s="1"/>
  <c r="L310" i="1" s="1"/>
  <c r="I298" i="1"/>
  <c r="J298" i="1" s="1"/>
  <c r="K298" i="1" s="1"/>
  <c r="L298" i="1" s="1"/>
  <c r="I303" i="1"/>
  <c r="J303" i="1" s="1"/>
  <c r="K303" i="1" s="1"/>
  <c r="L303" i="1" s="1"/>
  <c r="I311" i="1"/>
  <c r="J311" i="1" s="1"/>
  <c r="K311" i="1" s="1"/>
  <c r="L311" i="1" s="1"/>
  <c r="I313" i="1"/>
  <c r="J313" i="1" s="1"/>
  <c r="K313" i="1" s="1"/>
  <c r="L313" i="1" s="1"/>
  <c r="I299" i="1"/>
  <c r="J299" i="1" s="1"/>
  <c r="K299" i="1" s="1"/>
  <c r="L299" i="1" s="1"/>
  <c r="I304" i="1"/>
  <c r="J304" i="1" s="1"/>
  <c r="K304" i="1" s="1"/>
  <c r="L304" i="1" s="1"/>
  <c r="I302" i="1"/>
  <c r="J302" i="1" s="1"/>
  <c r="K302" i="1" s="1"/>
  <c r="L302" i="1" s="1"/>
  <c r="I308" i="1"/>
  <c r="J308" i="1" s="1"/>
  <c r="K308" i="1" s="1"/>
  <c r="L308" i="1" s="1"/>
  <c r="I312" i="1"/>
  <c r="J312" i="1" s="1"/>
  <c r="K312" i="1" s="1"/>
  <c r="L312" i="1" s="1"/>
  <c r="I306" i="1"/>
  <c r="J306" i="1" s="1"/>
  <c r="K306" i="1" s="1"/>
  <c r="L306" i="1" s="1"/>
  <c r="I301" i="1"/>
  <c r="J301" i="1" s="1"/>
  <c r="K301" i="1" s="1"/>
  <c r="L301" i="1" s="1"/>
  <c r="H408" i="1" l="1"/>
  <c r="Q736" i="1"/>
  <c r="R736" i="1" s="1"/>
  <c r="S736" i="1" s="1"/>
  <c r="Q677" i="1"/>
  <c r="R677" i="1" s="1"/>
  <c r="S677" i="1" s="1"/>
  <c r="Q648" i="1"/>
  <c r="R648" i="1" s="1"/>
  <c r="S648" i="1" s="1"/>
  <c r="Q581" i="1"/>
  <c r="R581" i="1" s="1"/>
  <c r="S581" i="1" s="1"/>
  <c r="Q477" i="1"/>
  <c r="R477" i="1" s="1"/>
  <c r="S477" i="1" s="1"/>
  <c r="Q420" i="1"/>
  <c r="R420" i="1" s="1"/>
  <c r="S420" i="1" s="1"/>
  <c r="Q414" i="1"/>
  <c r="R414" i="1" s="1"/>
  <c r="S414" i="1" s="1"/>
  <c r="H410" i="1"/>
  <c r="Q638" i="1"/>
  <c r="R638" i="1" s="1"/>
  <c r="S638" i="1" s="1"/>
  <c r="Q485" i="1"/>
  <c r="R485" i="1" s="1"/>
  <c r="S485" i="1" s="1"/>
  <c r="Q503" i="1"/>
  <c r="R503" i="1" s="1"/>
  <c r="S503" i="1" s="1"/>
  <c r="Q422" i="1"/>
  <c r="R422" i="1" s="1"/>
  <c r="S422" i="1" s="1"/>
  <c r="Q488" i="1"/>
  <c r="R488" i="1" s="1"/>
  <c r="S488" i="1" s="1"/>
  <c r="Q419" i="1"/>
  <c r="R419" i="1" s="1"/>
  <c r="S419" i="1" s="1"/>
  <c r="Q567" i="1"/>
  <c r="R567" i="1" s="1"/>
  <c r="S567" i="1" s="1"/>
  <c r="Q640" i="1"/>
  <c r="R640" i="1" s="1"/>
  <c r="S640" i="1" s="1"/>
  <c r="Q678" i="1"/>
  <c r="R678" i="1" s="1"/>
  <c r="S678" i="1" s="1"/>
  <c r="Q499" i="1"/>
  <c r="R499" i="1" s="1"/>
  <c r="S499" i="1" s="1"/>
  <c r="Q643" i="1"/>
  <c r="R643" i="1" s="1"/>
  <c r="S643" i="1" s="1"/>
  <c r="Q653" i="1"/>
  <c r="R653" i="1" s="1"/>
  <c r="S653" i="1" s="1"/>
  <c r="Q586" i="1"/>
  <c r="R586" i="1" s="1"/>
  <c r="S586" i="1" s="1"/>
  <c r="Q515" i="1"/>
  <c r="R515" i="1" s="1"/>
  <c r="S515" i="1" s="1"/>
  <c r="Q712" i="1"/>
  <c r="R712" i="1" s="1"/>
  <c r="S712" i="1" s="1"/>
  <c r="Q472" i="1"/>
  <c r="R472" i="1" s="1"/>
  <c r="S472" i="1" s="1"/>
  <c r="Q438" i="1"/>
  <c r="R438" i="1" s="1"/>
  <c r="S438" i="1" s="1"/>
  <c r="Q600" i="1"/>
  <c r="R600" i="1" s="1"/>
  <c r="S600" i="1" s="1"/>
  <c r="Q645" i="1"/>
  <c r="R645" i="1" s="1"/>
  <c r="S645" i="1" s="1"/>
  <c r="Q665" i="1"/>
  <c r="R665" i="1" s="1"/>
  <c r="S665" i="1" s="1"/>
  <c r="Q572" i="1"/>
  <c r="R572" i="1" s="1"/>
  <c r="S572" i="1" s="1"/>
  <c r="Q457" i="1"/>
  <c r="R457" i="1" s="1"/>
  <c r="S457" i="1" s="1"/>
  <c r="Q417" i="1"/>
  <c r="R417" i="1" s="1"/>
  <c r="S417" i="1" s="1"/>
  <c r="Q728" i="1"/>
  <c r="R728" i="1" s="1"/>
  <c r="S728" i="1" s="1"/>
  <c r="Q589" i="1"/>
  <c r="R589" i="1" s="1"/>
  <c r="S589" i="1" s="1"/>
  <c r="Q491" i="1"/>
  <c r="R491" i="1" s="1"/>
  <c r="S491" i="1" s="1"/>
  <c r="Q720" i="1"/>
  <c r="R720" i="1" s="1"/>
  <c r="S720" i="1" s="1"/>
  <c r="Q642" i="1"/>
  <c r="R642" i="1" s="1"/>
  <c r="S642" i="1" s="1"/>
  <c r="Q537" i="1"/>
  <c r="R537" i="1" s="1"/>
  <c r="S537" i="1" s="1"/>
  <c r="Q713" i="1"/>
  <c r="R713" i="1" s="1"/>
  <c r="S713" i="1" s="1"/>
  <c r="Q726" i="1"/>
  <c r="R726" i="1" s="1"/>
  <c r="S726" i="1" s="1"/>
  <c r="Q547" i="1"/>
  <c r="R547" i="1" s="1"/>
  <c r="S547" i="1" s="1"/>
  <c r="Q555" i="1"/>
  <c r="R555" i="1" s="1"/>
  <c r="S555" i="1" s="1"/>
  <c r="Q511" i="1"/>
  <c r="R511" i="1" s="1"/>
  <c r="S511" i="1" s="1"/>
  <c r="Q476" i="1"/>
  <c r="R476" i="1" s="1"/>
  <c r="S476" i="1" s="1"/>
  <c r="Q664" i="1"/>
  <c r="R664" i="1" s="1"/>
  <c r="S664" i="1" s="1"/>
  <c r="Q644" i="1"/>
  <c r="R644" i="1" s="1"/>
  <c r="S644" i="1" s="1"/>
  <c r="Q607" i="1"/>
  <c r="R607" i="1" s="1"/>
  <c r="S607" i="1" s="1"/>
  <c r="Q659" i="1"/>
  <c r="R659" i="1" s="1"/>
  <c r="S659" i="1" s="1"/>
  <c r="Q569" i="1"/>
  <c r="R569" i="1" s="1"/>
  <c r="S569" i="1" s="1"/>
  <c r="Q467" i="1"/>
  <c r="R467" i="1" s="1"/>
  <c r="S467" i="1" s="1"/>
  <c r="Q701" i="1"/>
  <c r="R701" i="1" s="1"/>
  <c r="S701" i="1" s="1"/>
  <c r="Q681" i="1"/>
  <c r="R681" i="1" s="1"/>
  <c r="S681" i="1" s="1"/>
  <c r="Q481" i="1"/>
  <c r="R481" i="1" s="1"/>
  <c r="S481" i="1" s="1"/>
  <c r="Q440" i="1"/>
  <c r="R440" i="1" s="1"/>
  <c r="S440" i="1" s="1"/>
  <c r="Q679" i="1"/>
  <c r="R679" i="1" s="1"/>
  <c r="S679" i="1" s="1"/>
  <c r="Q454" i="1"/>
  <c r="R454" i="1" s="1"/>
  <c r="S454" i="1" s="1"/>
  <c r="Q580" i="1"/>
  <c r="R580" i="1" s="1"/>
  <c r="S580" i="1" s="1"/>
  <c r="Q541" i="1"/>
  <c r="R541" i="1" s="1"/>
  <c r="S541" i="1" s="1"/>
  <c r="Q621" i="1"/>
  <c r="R621" i="1" s="1"/>
  <c r="S621" i="1" s="1"/>
  <c r="Q553" i="1"/>
  <c r="R553" i="1" s="1"/>
  <c r="S553" i="1" s="1"/>
  <c r="Q492" i="1"/>
  <c r="R492" i="1" s="1"/>
  <c r="S492" i="1" s="1"/>
  <c r="Q451" i="1"/>
  <c r="R451" i="1" s="1"/>
  <c r="S451" i="1" s="1"/>
  <c r="Q625" i="1"/>
  <c r="R625" i="1" s="1"/>
  <c r="S625" i="1" s="1"/>
  <c r="Q630" i="1"/>
  <c r="R630" i="1" s="1"/>
  <c r="S630" i="1" s="1"/>
  <c r="Q733" i="1"/>
  <c r="R733" i="1" s="1"/>
  <c r="S733" i="1" s="1"/>
  <c r="Q714" i="1"/>
  <c r="R714" i="1" s="1"/>
  <c r="S714" i="1" s="1"/>
  <c r="Q466" i="1"/>
  <c r="R466" i="1" s="1"/>
  <c r="S466" i="1" s="1"/>
  <c r="Q739" i="1"/>
  <c r="R739" i="1" s="1"/>
  <c r="S739" i="1" s="1"/>
  <c r="Q685" i="1"/>
  <c r="R685" i="1" s="1"/>
  <c r="S685" i="1" s="1"/>
  <c r="Q505" i="1"/>
  <c r="R505" i="1" s="1"/>
  <c r="S505" i="1" s="1"/>
  <c r="Q513" i="1"/>
  <c r="R513" i="1" s="1"/>
  <c r="S513" i="1" s="1"/>
  <c r="Q583" i="1"/>
  <c r="R583" i="1" s="1"/>
  <c r="S583" i="1" s="1"/>
  <c r="Q565" i="1"/>
  <c r="R565" i="1" s="1"/>
  <c r="S565" i="1" s="1"/>
  <c r="Q447" i="1"/>
  <c r="R447" i="1" s="1"/>
  <c r="S447" i="1" s="1"/>
  <c r="Q656" i="1"/>
  <c r="R656" i="1" s="1"/>
  <c r="S656" i="1" s="1"/>
  <c r="Q696" i="1"/>
  <c r="R696" i="1" s="1"/>
  <c r="S696" i="1" s="1"/>
  <c r="Q698" i="1"/>
  <c r="R698" i="1" s="1"/>
  <c r="S698" i="1" s="1"/>
  <c r="Q613" i="1"/>
  <c r="R613" i="1" s="1"/>
  <c r="S613" i="1" s="1"/>
  <c r="Q631" i="1"/>
  <c r="R631" i="1" s="1"/>
  <c r="S631" i="1" s="1"/>
  <c r="Q507" i="1"/>
  <c r="R507" i="1" s="1"/>
  <c r="S507" i="1" s="1"/>
  <c r="Q658" i="1"/>
  <c r="R658" i="1" s="1"/>
  <c r="S658" i="1" s="1"/>
  <c r="Q585" i="1"/>
  <c r="R585" i="1" s="1"/>
  <c r="S585" i="1" s="1"/>
  <c r="Q482" i="1"/>
  <c r="R482" i="1" s="1"/>
  <c r="S482" i="1" s="1"/>
  <c r="Q697" i="1"/>
  <c r="R697" i="1" s="1"/>
  <c r="S697" i="1" s="1"/>
  <c r="Q495" i="1"/>
  <c r="R495" i="1" s="1"/>
  <c r="S495" i="1" s="1"/>
  <c r="Q617" i="1"/>
  <c r="R617" i="1" s="1"/>
  <c r="S617" i="1" s="1"/>
  <c r="Q430" i="1"/>
  <c r="R430" i="1" s="1"/>
  <c r="S430" i="1" s="1"/>
  <c r="Q546" i="1"/>
  <c r="R546" i="1" s="1"/>
  <c r="S546" i="1" s="1"/>
  <c r="Q606" i="1"/>
  <c r="R606" i="1" s="1"/>
  <c r="S606" i="1" s="1"/>
  <c r="Q462" i="1"/>
  <c r="R462" i="1" s="1"/>
  <c r="S462" i="1" s="1"/>
  <c r="Q669" i="1"/>
  <c r="R669" i="1" s="1"/>
  <c r="S669" i="1" s="1"/>
  <c r="Q627" i="1"/>
  <c r="R627" i="1" s="1"/>
  <c r="S627" i="1" s="1"/>
  <c r="Q591" i="1"/>
  <c r="R591" i="1" s="1"/>
  <c r="S591" i="1" s="1"/>
  <c r="Q524" i="1"/>
  <c r="R524" i="1" s="1"/>
  <c r="S524" i="1" s="1"/>
  <c r="Q464" i="1"/>
  <c r="R464" i="1" s="1"/>
  <c r="S464" i="1" s="1"/>
  <c r="Q452" i="1"/>
  <c r="R452" i="1" s="1"/>
  <c r="S452" i="1" s="1"/>
  <c r="H407" i="1"/>
  <c r="Q695" i="1"/>
  <c r="R695" i="1" s="1"/>
  <c r="S695" i="1" s="1"/>
  <c r="Q662" i="1"/>
  <c r="R662" i="1" s="1"/>
  <c r="S662" i="1" s="1"/>
  <c r="Q554" i="1"/>
  <c r="R554" i="1" s="1"/>
  <c r="S554" i="1" s="1"/>
  <c r="Q425" i="1"/>
  <c r="R425" i="1" s="1"/>
  <c r="S425" i="1" s="1"/>
  <c r="Q433" i="1"/>
  <c r="R433" i="1" s="1"/>
  <c r="S433" i="1" s="1"/>
  <c r="Q735" i="1"/>
  <c r="R735" i="1" s="1"/>
  <c r="S735" i="1" s="1"/>
  <c r="Q575" i="1"/>
  <c r="R575" i="1" s="1"/>
  <c r="S575" i="1" s="1"/>
  <c r="Q486" i="1"/>
  <c r="R486" i="1" s="1"/>
  <c r="S486" i="1" s="1"/>
  <c r="Q443" i="1"/>
  <c r="R443" i="1" s="1"/>
  <c r="S443" i="1" s="1"/>
  <c r="Q483" i="1"/>
  <c r="R483" i="1" s="1"/>
  <c r="S483" i="1" s="1"/>
  <c r="Q445" i="1"/>
  <c r="R445" i="1" s="1"/>
  <c r="S445" i="1" s="1"/>
  <c r="Q518" i="1"/>
  <c r="R518" i="1" s="1"/>
  <c r="S518" i="1" s="1"/>
  <c r="Q652" i="1"/>
  <c r="R652" i="1" s="1"/>
  <c r="S652" i="1" s="1"/>
  <c r="Q512" i="1"/>
  <c r="R512" i="1" s="1"/>
  <c r="S512" i="1" s="1"/>
  <c r="Q463" i="1"/>
  <c r="R463" i="1" s="1"/>
  <c r="S463" i="1" s="1"/>
  <c r="Q740" i="1"/>
  <c r="R740" i="1" s="1"/>
  <c r="S740" i="1" s="1"/>
  <c r="Q650" i="1"/>
  <c r="R650" i="1" s="1"/>
  <c r="S650" i="1" s="1"/>
  <c r="Q683" i="1"/>
  <c r="R683" i="1" s="1"/>
  <c r="S683" i="1" s="1"/>
  <c r="Q595" i="1"/>
  <c r="R595" i="1" s="1"/>
  <c r="S595" i="1" s="1"/>
  <c r="Q557" i="1"/>
  <c r="R557" i="1" s="1"/>
  <c r="S557" i="1" s="1"/>
  <c r="Q431" i="1"/>
  <c r="R431" i="1" s="1"/>
  <c r="S431" i="1" s="1"/>
  <c r="Q516" i="1"/>
  <c r="R516" i="1" s="1"/>
  <c r="S516" i="1" s="1"/>
  <c r="Q641" i="1"/>
  <c r="R641" i="1" s="1"/>
  <c r="S641" i="1" s="1"/>
  <c r="Q670" i="1"/>
  <c r="R670" i="1" s="1"/>
  <c r="S670" i="1" s="1"/>
  <c r="Q549" i="1"/>
  <c r="R549" i="1" s="1"/>
  <c r="S549" i="1" s="1"/>
  <c r="Q478" i="1"/>
  <c r="R478" i="1" s="1"/>
  <c r="S478" i="1" s="1"/>
  <c r="Q473" i="1"/>
  <c r="R473" i="1" s="1"/>
  <c r="S473" i="1" s="1"/>
  <c r="Q710" i="1"/>
  <c r="R710" i="1" s="1"/>
  <c r="S710" i="1" s="1"/>
  <c r="Q506" i="1"/>
  <c r="R506" i="1" s="1"/>
  <c r="S506" i="1" s="1"/>
  <c r="Q474" i="1"/>
  <c r="R474" i="1" s="1"/>
  <c r="S474" i="1" s="1"/>
  <c r="Q439" i="1"/>
  <c r="R439" i="1" s="1"/>
  <c r="S439" i="1" s="1"/>
  <c r="Q590" i="1"/>
  <c r="R590" i="1" s="1"/>
  <c r="S590" i="1" s="1"/>
  <c r="Q737" i="1"/>
  <c r="R737" i="1" s="1"/>
  <c r="S737" i="1" s="1"/>
  <c r="Q721" i="1"/>
  <c r="R721" i="1" s="1"/>
  <c r="S721" i="1" s="1"/>
  <c r="Q657" i="1"/>
  <c r="R657" i="1" s="1"/>
  <c r="S657" i="1" s="1"/>
  <c r="Q628" i="1"/>
  <c r="R628" i="1" s="1"/>
  <c r="S628" i="1" s="1"/>
  <c r="Q619" i="1"/>
  <c r="R619" i="1" s="1"/>
  <c r="S619" i="1" s="1"/>
  <c r="Q570" i="1"/>
  <c r="R570" i="1" s="1"/>
  <c r="S570" i="1" s="1"/>
  <c r="Q421" i="1"/>
  <c r="R421" i="1" s="1"/>
  <c r="S421" i="1" s="1"/>
  <c r="Q723" i="1"/>
  <c r="R723" i="1" s="1"/>
  <c r="S723" i="1" s="1"/>
  <c r="Q592" i="1"/>
  <c r="R592" i="1" s="1"/>
  <c r="S592" i="1" s="1"/>
  <c r="Q668" i="1"/>
  <c r="R668" i="1" s="1"/>
  <c r="S668" i="1" s="1"/>
  <c r="Q732" i="1"/>
  <c r="R732" i="1" s="1"/>
  <c r="S732" i="1" s="1"/>
  <c r="Q661" i="1"/>
  <c r="R661" i="1" s="1"/>
  <c r="S661" i="1" s="1"/>
  <c r="Q442" i="1"/>
  <c r="R442" i="1" s="1"/>
  <c r="S442" i="1" s="1"/>
  <c r="Q563" i="1"/>
  <c r="R563" i="1" s="1"/>
  <c r="S563" i="1" s="1"/>
  <c r="Q435" i="1"/>
  <c r="R435" i="1" s="1"/>
  <c r="S435" i="1" s="1"/>
  <c r="Q427" i="1"/>
  <c r="R427" i="1" s="1"/>
  <c r="S427" i="1" s="1"/>
  <c r="Q436" i="1"/>
  <c r="R436" i="1" s="1"/>
  <c r="S436" i="1" s="1"/>
  <c r="Q688" i="1"/>
  <c r="R688" i="1" s="1"/>
  <c r="S688" i="1" s="1"/>
  <c r="Q584" i="1"/>
  <c r="R584" i="1" s="1"/>
  <c r="S584" i="1" s="1"/>
  <c r="Q469" i="1"/>
  <c r="R469" i="1" s="1"/>
  <c r="S469" i="1" s="1"/>
  <c r="Q450" i="1"/>
  <c r="R450" i="1" s="1"/>
  <c r="S450" i="1" s="1"/>
  <c r="H411" i="1"/>
  <c r="Q655" i="1"/>
  <c r="R655" i="1" s="1"/>
  <c r="S655" i="1" s="1"/>
  <c r="Q529" i="1"/>
  <c r="R529" i="1" s="1"/>
  <c r="S529" i="1" s="1"/>
  <c r="Q480" i="1"/>
  <c r="R480" i="1" s="1"/>
  <c r="S480" i="1" s="1"/>
  <c r="Q531" i="1"/>
  <c r="R531" i="1" s="1"/>
  <c r="S531" i="1" s="1"/>
  <c r="Q578" i="1"/>
  <c r="R578" i="1" s="1"/>
  <c r="S578" i="1" s="1"/>
  <c r="Q543" i="1"/>
  <c r="R543" i="1" s="1"/>
  <c r="S543" i="1" s="1"/>
  <c r="Q702" i="1"/>
  <c r="R702" i="1" s="1"/>
  <c r="S702" i="1" s="1"/>
  <c r="Q731" i="1"/>
  <c r="R731" i="1" s="1"/>
  <c r="S731" i="1" s="1"/>
  <c r="Q564" i="1"/>
  <c r="R564" i="1" s="1"/>
  <c r="S564" i="1" s="1"/>
  <c r="Q465" i="1"/>
  <c r="R465" i="1" s="1"/>
  <c r="S465" i="1" s="1"/>
  <c r="Q725" i="1"/>
  <c r="R725" i="1" s="1"/>
  <c r="S725" i="1" s="1"/>
  <c r="Q654" i="1"/>
  <c r="R654" i="1" s="1"/>
  <c r="S654" i="1" s="1"/>
  <c r="Q449" i="1"/>
  <c r="R449" i="1" s="1"/>
  <c r="S449" i="1" s="1"/>
  <c r="Q693" i="1"/>
  <c r="R693" i="1" s="1"/>
  <c r="S693" i="1" s="1"/>
  <c r="Q743" i="1"/>
  <c r="R743" i="1" s="1"/>
  <c r="S743" i="1" s="1"/>
  <c r="Q715" i="1"/>
  <c r="R715" i="1" s="1"/>
  <c r="S715" i="1" s="1"/>
  <c r="Q560" i="1"/>
  <c r="R560" i="1" s="1"/>
  <c r="S560" i="1" s="1"/>
  <c r="Q525" i="1"/>
  <c r="R525" i="1" s="1"/>
  <c r="S525" i="1" s="1"/>
  <c r="Q744" i="1"/>
  <c r="R744" i="1" s="1"/>
  <c r="S744" i="1" s="1"/>
  <c r="Q544" i="1"/>
  <c r="R544" i="1" s="1"/>
  <c r="S544" i="1" s="1"/>
  <c r="Q526" i="1"/>
  <c r="R526" i="1" s="1"/>
  <c r="S526" i="1" s="1"/>
  <c r="Q703" i="1"/>
  <c r="R703" i="1" s="1"/>
  <c r="S703" i="1" s="1"/>
  <c r="Q468" i="1"/>
  <c r="R468" i="1" s="1"/>
  <c r="S468" i="1" s="1"/>
  <c r="Q690" i="1"/>
  <c r="R690" i="1" s="1"/>
  <c r="S690" i="1" s="1"/>
  <c r="Q536" i="1"/>
  <c r="R536" i="1" s="1"/>
  <c r="S536" i="1" s="1"/>
  <c r="Q484" i="1"/>
  <c r="R484" i="1" s="1"/>
  <c r="S484" i="1" s="1"/>
  <c r="Q626" i="1"/>
  <c r="R626" i="1" s="1"/>
  <c r="S626" i="1" s="1"/>
  <c r="Q629" i="1"/>
  <c r="R629" i="1" s="1"/>
  <c r="S629" i="1" s="1"/>
  <c r="Q520" i="1"/>
  <c r="R520" i="1" s="1"/>
  <c r="S520" i="1" s="1"/>
  <c r="Q497" i="1"/>
  <c r="R497" i="1" s="1"/>
  <c r="S497" i="1" s="1"/>
  <c r="Q615" i="1"/>
  <c r="R615" i="1" s="1"/>
  <c r="S615" i="1" s="1"/>
  <c r="Q604" i="1"/>
  <c r="R604" i="1" s="1"/>
  <c r="S604" i="1" s="1"/>
  <c r="Q741" i="1"/>
  <c r="R741" i="1" s="1"/>
  <c r="S741" i="1" s="1"/>
  <c r="Q717" i="1"/>
  <c r="R717" i="1" s="1"/>
  <c r="S717" i="1" s="1"/>
  <c r="Q651" i="1"/>
  <c r="R651" i="1" s="1"/>
  <c r="S651" i="1" s="1"/>
  <c r="Q614" i="1"/>
  <c r="R614" i="1" s="1"/>
  <c r="S614" i="1" s="1"/>
  <c r="Q441" i="1"/>
  <c r="R441" i="1" s="1"/>
  <c r="S441" i="1" s="1"/>
  <c r="Q411" i="1"/>
  <c r="R411" i="1" s="1"/>
  <c r="S411" i="1" s="1"/>
  <c r="Q574" i="1"/>
  <c r="R574" i="1" s="1"/>
  <c r="S574" i="1" s="1"/>
  <c r="Q517" i="1"/>
  <c r="R517" i="1" s="1"/>
  <c r="S517" i="1" s="1"/>
  <c r="Q475" i="1"/>
  <c r="R475" i="1" s="1"/>
  <c r="S475" i="1" s="1"/>
  <c r="Q724" i="1"/>
  <c r="R724" i="1" s="1"/>
  <c r="S724" i="1" s="1"/>
  <c r="Q660" i="1"/>
  <c r="R660" i="1" s="1"/>
  <c r="S660" i="1" s="1"/>
  <c r="Q598" i="1"/>
  <c r="R598" i="1" s="1"/>
  <c r="S598" i="1" s="1"/>
  <c r="Q624" i="1"/>
  <c r="R624" i="1" s="1"/>
  <c r="S624" i="1" s="1"/>
  <c r="Q622" i="1"/>
  <c r="R622" i="1" s="1"/>
  <c r="S622" i="1" s="1"/>
  <c r="Q522" i="1"/>
  <c r="R522" i="1" s="1"/>
  <c r="S522" i="1" s="1"/>
  <c r="Q587" i="1"/>
  <c r="R587" i="1" s="1"/>
  <c r="S587" i="1" s="1"/>
  <c r="Q489" i="1"/>
  <c r="R489" i="1" s="1"/>
  <c r="S489" i="1" s="1"/>
  <c r="Q689" i="1"/>
  <c r="R689" i="1" s="1"/>
  <c r="S689" i="1" s="1"/>
  <c r="Q610" i="1"/>
  <c r="R610" i="1" s="1"/>
  <c r="S610" i="1" s="1"/>
  <c r="Q548" i="1"/>
  <c r="R548" i="1" s="1"/>
  <c r="S548" i="1" s="1"/>
  <c r="Q538" i="1"/>
  <c r="R538" i="1" s="1"/>
  <c r="S538" i="1" s="1"/>
  <c r="Q684" i="1"/>
  <c r="R684" i="1" s="1"/>
  <c r="S684" i="1" s="1"/>
  <c r="Q602" i="1"/>
  <c r="R602" i="1" s="1"/>
  <c r="S602" i="1" s="1"/>
  <c r="Q423" i="1"/>
  <c r="R423" i="1" s="1"/>
  <c r="S423" i="1" s="1"/>
  <c r="Q542" i="1"/>
  <c r="R542" i="1" s="1"/>
  <c r="S542" i="1" s="1"/>
  <c r="Q700" i="1"/>
  <c r="R700" i="1" s="1"/>
  <c r="S700" i="1" s="1"/>
  <c r="Q500" i="1"/>
  <c r="R500" i="1" s="1"/>
  <c r="S500" i="1" s="1"/>
  <c r="Q540" i="1"/>
  <c r="R540" i="1" s="1"/>
  <c r="S540" i="1" s="1"/>
  <c r="Q523" i="1"/>
  <c r="R523" i="1" s="1"/>
  <c r="S523" i="1" s="1"/>
  <c r="Q599" i="1"/>
  <c r="R599" i="1" s="1"/>
  <c r="S599" i="1" s="1"/>
  <c r="Q719" i="1"/>
  <c r="R719" i="1" s="1"/>
  <c r="S719" i="1" s="1"/>
  <c r="Q444" i="1"/>
  <c r="R444" i="1" s="1"/>
  <c r="S444" i="1" s="1"/>
  <c r="Q501" i="1"/>
  <c r="R501" i="1" s="1"/>
  <c r="S501" i="1" s="1"/>
  <c r="Q666" i="1"/>
  <c r="R666" i="1" s="1"/>
  <c r="S666" i="1" s="1"/>
  <c r="Q459" i="1"/>
  <c r="R459" i="1" s="1"/>
  <c r="S459" i="1" s="1"/>
  <c r="Q415" i="1"/>
  <c r="R415" i="1" s="1"/>
  <c r="S415" i="1" s="1"/>
  <c r="Q579" i="1"/>
  <c r="R579" i="1" s="1"/>
  <c r="S579" i="1" s="1"/>
  <c r="Q502" i="1"/>
  <c r="R502" i="1" s="1"/>
  <c r="S502" i="1" s="1"/>
  <c r="Q704" i="1"/>
  <c r="R704" i="1" s="1"/>
  <c r="S704" i="1" s="1"/>
  <c r="Q416" i="1"/>
  <c r="R416" i="1" s="1"/>
  <c r="S416" i="1" s="1"/>
  <c r="Q573" i="1"/>
  <c r="R573" i="1" s="1"/>
  <c r="S573" i="1" s="1"/>
  <c r="Q609" i="1"/>
  <c r="R609" i="1" s="1"/>
  <c r="S609" i="1" s="1"/>
  <c r="Q706" i="1"/>
  <c r="R706" i="1" s="1"/>
  <c r="S706" i="1" s="1"/>
  <c r="Q705" i="1"/>
  <c r="R705" i="1" s="1"/>
  <c r="S705" i="1" s="1"/>
  <c r="Q671" i="1"/>
  <c r="R671" i="1" s="1"/>
  <c r="S671" i="1" s="1"/>
  <c r="Q539" i="1"/>
  <c r="R539" i="1" s="1"/>
  <c r="S539" i="1" s="1"/>
  <c r="Q722" i="1"/>
  <c r="R722" i="1" s="1"/>
  <c r="S722" i="1" s="1"/>
  <c r="Q471" i="1"/>
  <c r="R471" i="1" s="1"/>
  <c r="S471" i="1" s="1"/>
  <c r="Q649" i="1"/>
  <c r="R649" i="1" s="1"/>
  <c r="S649" i="1" s="1"/>
  <c r="Q718" i="1"/>
  <c r="R718" i="1" s="1"/>
  <c r="S718" i="1" s="1"/>
  <c r="Q674" i="1"/>
  <c r="R674" i="1" s="1"/>
  <c r="S674" i="1" s="1"/>
  <c r="Q596" i="1"/>
  <c r="R596" i="1" s="1"/>
  <c r="S596" i="1" s="1"/>
  <c r="Q663" i="1"/>
  <c r="R663" i="1" s="1"/>
  <c r="S663" i="1" s="1"/>
  <c r="Q680" i="1"/>
  <c r="R680" i="1" s="1"/>
  <c r="S680" i="1" s="1"/>
  <c r="Q699" i="1"/>
  <c r="R699" i="1" s="1"/>
  <c r="S699" i="1" s="1"/>
  <c r="Q675" i="1"/>
  <c r="R675" i="1" s="1"/>
  <c r="S675" i="1" s="1"/>
  <c r="Q576" i="1"/>
  <c r="R576" i="1" s="1"/>
  <c r="S576" i="1" s="1"/>
  <c r="Q556" i="1"/>
  <c r="R556" i="1" s="1"/>
  <c r="S556" i="1" s="1"/>
  <c r="Q521" i="1"/>
  <c r="R521" i="1" s="1"/>
  <c r="S521" i="1" s="1"/>
  <c r="Q434" i="1"/>
  <c r="R434" i="1" s="1"/>
  <c r="S434" i="1" s="1"/>
  <c r="Q618" i="1"/>
  <c r="R618" i="1" s="1"/>
  <c r="S618" i="1" s="1"/>
  <c r="Q742" i="1"/>
  <c r="R742" i="1" s="1"/>
  <c r="S742" i="1" s="1"/>
  <c r="Q716" i="1"/>
  <c r="R716" i="1" s="1"/>
  <c r="S716" i="1" s="1"/>
  <c r="Q636" i="1"/>
  <c r="R636" i="1" s="1"/>
  <c r="S636" i="1" s="1"/>
  <c r="Q620" i="1"/>
  <c r="R620" i="1" s="1"/>
  <c r="S620" i="1" s="1"/>
  <c r="Q533" i="1"/>
  <c r="R533" i="1" s="1"/>
  <c r="S533" i="1" s="1"/>
  <c r="Q490" i="1"/>
  <c r="R490" i="1" s="1"/>
  <c r="S490" i="1" s="1"/>
  <c r="Q616" i="1"/>
  <c r="R616" i="1" s="1"/>
  <c r="S616" i="1" s="1"/>
  <c r="Q519" i="1"/>
  <c r="R519" i="1" s="1"/>
  <c r="S519" i="1" s="1"/>
  <c r="Q494" i="1"/>
  <c r="R494" i="1" s="1"/>
  <c r="S494" i="1" s="1"/>
  <c r="Q432" i="1"/>
  <c r="R432" i="1" s="1"/>
  <c r="S432" i="1" s="1"/>
  <c r="Q455" i="1"/>
  <c r="R455" i="1" s="1"/>
  <c r="S455" i="1" s="1"/>
  <c r="Q708" i="1"/>
  <c r="R708" i="1" s="1"/>
  <c r="S708" i="1" s="1"/>
  <c r="Q510" i="1"/>
  <c r="R510" i="1" s="1"/>
  <c r="S510" i="1" s="1"/>
  <c r="Q729" i="1"/>
  <c r="R729" i="1" s="1"/>
  <c r="S729" i="1" s="1"/>
  <c r="Q611" i="1"/>
  <c r="R611" i="1" s="1"/>
  <c r="S611" i="1" s="1"/>
  <c r="Q588" i="1"/>
  <c r="R588" i="1" s="1"/>
  <c r="S588" i="1" s="1"/>
  <c r="Q509" i="1"/>
  <c r="R509" i="1" s="1"/>
  <c r="S509" i="1" s="1"/>
  <c r="Q448" i="1"/>
  <c r="R448" i="1" s="1"/>
  <c r="S448" i="1" s="1"/>
  <c r="Q504" i="1"/>
  <c r="R504" i="1" s="1"/>
  <c r="S504" i="1" s="1"/>
  <c r="Q673" i="1"/>
  <c r="R673" i="1" s="1"/>
  <c r="S673" i="1" s="1"/>
  <c r="Q460" i="1"/>
  <c r="R460" i="1" s="1"/>
  <c r="S460" i="1" s="1"/>
  <c r="Q637" i="1"/>
  <c r="R637" i="1" s="1"/>
  <c r="S637" i="1" s="1"/>
  <c r="Q577" i="1"/>
  <c r="R577" i="1" s="1"/>
  <c r="S577" i="1" s="1"/>
  <c r="Q426" i="1"/>
  <c r="R426" i="1" s="1"/>
  <c r="S426" i="1" s="1"/>
  <c r="Q682" i="1"/>
  <c r="R682" i="1" s="1"/>
  <c r="S682" i="1" s="1"/>
  <c r="Q582" i="1"/>
  <c r="R582" i="1" s="1"/>
  <c r="S582" i="1" s="1"/>
  <c r="Q528" i="1"/>
  <c r="R528" i="1" s="1"/>
  <c r="S528" i="1" s="1"/>
  <c r="Q493" i="1"/>
  <c r="R493" i="1" s="1"/>
  <c r="S493" i="1" s="1"/>
  <c r="Q514" i="1"/>
  <c r="R514" i="1" s="1"/>
  <c r="S514" i="1" s="1"/>
  <c r="Q691" i="1"/>
  <c r="R691" i="1" s="1"/>
  <c r="S691" i="1" s="1"/>
  <c r="Q571" i="1"/>
  <c r="R571" i="1" s="1"/>
  <c r="S571" i="1" s="1"/>
  <c r="Q612" i="1"/>
  <c r="R612" i="1" s="1"/>
  <c r="S612" i="1" s="1"/>
  <c r="Q597" i="1"/>
  <c r="R597" i="1" s="1"/>
  <c r="S597" i="1" s="1"/>
  <c r="Q413" i="1"/>
  <c r="R413" i="1" s="1"/>
  <c r="S413" i="1" s="1"/>
  <c r="Q508" i="1"/>
  <c r="R508" i="1" s="1"/>
  <c r="S508" i="1" s="1"/>
  <c r="Q639" i="1"/>
  <c r="R639" i="1" s="1"/>
  <c r="S639" i="1" s="1"/>
  <c r="Q603" i="1"/>
  <c r="R603" i="1" s="1"/>
  <c r="S603" i="1" s="1"/>
  <c r="Q530" i="1"/>
  <c r="R530" i="1" s="1"/>
  <c r="S530" i="1" s="1"/>
  <c r="Q428" i="1"/>
  <c r="R428" i="1" s="1"/>
  <c r="S428" i="1" s="1"/>
  <c r="Q632" i="1"/>
  <c r="R632" i="1" s="1"/>
  <c r="S632" i="1" s="1"/>
  <c r="Q551" i="1"/>
  <c r="R551" i="1" s="1"/>
  <c r="S551" i="1" s="1"/>
  <c r="Q527" i="1"/>
  <c r="R527" i="1" s="1"/>
  <c r="S527" i="1" s="1"/>
  <c r="Q498" i="1"/>
  <c r="R498" i="1" s="1"/>
  <c r="S498" i="1" s="1"/>
  <c r="Q412" i="1"/>
  <c r="R412" i="1" s="1"/>
  <c r="S412" i="1" s="1"/>
  <c r="Q418" i="1"/>
  <c r="R418" i="1" s="1"/>
  <c r="S418" i="1" s="1"/>
  <c r="Q562" i="1"/>
  <c r="R562" i="1" s="1"/>
  <c r="S562" i="1" s="1"/>
  <c r="Q479" i="1"/>
  <c r="R479" i="1" s="1"/>
  <c r="S479" i="1" s="1"/>
  <c r="Q496" i="1"/>
  <c r="R496" i="1" s="1"/>
  <c r="S496" i="1" s="1"/>
  <c r="Q672" i="1"/>
  <c r="R672" i="1" s="1"/>
  <c r="S672" i="1" s="1"/>
  <c r="Q634" i="1"/>
  <c r="R634" i="1" s="1"/>
  <c r="S634" i="1" s="1"/>
  <c r="Q559" i="1"/>
  <c r="R559" i="1" s="1"/>
  <c r="S559" i="1" s="1"/>
  <c r="Q552" i="1"/>
  <c r="R552" i="1" s="1"/>
  <c r="S552" i="1" s="1"/>
  <c r="Q667" i="1"/>
  <c r="R667" i="1" s="1"/>
  <c r="S667" i="1" s="1"/>
  <c r="Q558" i="1"/>
  <c r="R558" i="1" s="1"/>
  <c r="S558" i="1" s="1"/>
  <c r="Q545" i="1"/>
  <c r="R545" i="1" s="1"/>
  <c r="S545" i="1" s="1"/>
  <c r="Q711" i="1"/>
  <c r="R711" i="1" s="1"/>
  <c r="S711" i="1" s="1"/>
  <c r="Q593" i="1"/>
  <c r="R593" i="1" s="1"/>
  <c r="S593" i="1" s="1"/>
  <c r="Q453" i="1"/>
  <c r="R453" i="1" s="1"/>
  <c r="S453" i="1" s="1"/>
  <c r="Q686" i="1"/>
  <c r="R686" i="1" s="1"/>
  <c r="S686" i="1" s="1"/>
  <c r="Q676" i="1"/>
  <c r="R676" i="1" s="1"/>
  <c r="S676" i="1" s="1"/>
  <c r="Q561" i="1"/>
  <c r="R561" i="1" s="1"/>
  <c r="S561" i="1" s="1"/>
  <c r="Q647" i="1"/>
  <c r="R647" i="1" s="1"/>
  <c r="S647" i="1" s="1"/>
  <c r="Q633" i="1"/>
  <c r="R633" i="1" s="1"/>
  <c r="S633" i="1" s="1"/>
  <c r="Q550" i="1"/>
  <c r="R550" i="1" s="1"/>
  <c r="S550" i="1" s="1"/>
  <c r="Q646" i="1"/>
  <c r="R646" i="1" s="1"/>
  <c r="S646" i="1" s="1"/>
  <c r="Q534" i="1"/>
  <c r="R534" i="1" s="1"/>
  <c r="S534" i="1" s="1"/>
  <c r="Q487" i="1"/>
  <c r="R487" i="1" s="1"/>
  <c r="S487" i="1" s="1"/>
  <c r="Q608" i="1"/>
  <c r="R608" i="1" s="1"/>
  <c r="S608" i="1" s="1"/>
  <c r="Q456" i="1"/>
  <c r="R456" i="1" s="1"/>
  <c r="S456" i="1" s="1"/>
  <c r="Q727" i="1"/>
  <c r="R727" i="1" s="1"/>
  <c r="S727" i="1" s="1"/>
  <c r="Q707" i="1"/>
  <c r="R707" i="1" s="1"/>
  <c r="S707" i="1" s="1"/>
  <c r="Q692" i="1"/>
  <c r="R692" i="1" s="1"/>
  <c r="S692" i="1" s="1"/>
  <c r="Q535" i="1"/>
  <c r="R535" i="1" s="1"/>
  <c r="S535" i="1" s="1"/>
  <c r="Q446" i="1"/>
  <c r="R446" i="1" s="1"/>
  <c r="S446" i="1" s="1"/>
  <c r="Q738" i="1"/>
  <c r="R738" i="1" s="1"/>
  <c r="S738" i="1" s="1"/>
  <c r="Q694" i="1"/>
  <c r="R694" i="1" s="1"/>
  <c r="S694" i="1" s="1"/>
  <c r="Q568" i="1"/>
  <c r="R568" i="1" s="1"/>
  <c r="S568" i="1" s="1"/>
  <c r="Q461" i="1"/>
  <c r="R461" i="1" s="1"/>
  <c r="S461" i="1" s="1"/>
  <c r="Q532" i="1"/>
  <c r="R532" i="1" s="1"/>
  <c r="S532" i="1" s="1"/>
  <c r="Q437" i="1"/>
  <c r="R437" i="1" s="1"/>
  <c r="S437" i="1" s="1"/>
  <c r="Q687" i="1"/>
  <c r="R687" i="1" s="1"/>
  <c r="S687" i="1" s="1"/>
  <c r="Q424" i="1"/>
  <c r="R424" i="1" s="1"/>
  <c r="S424" i="1" s="1"/>
  <c r="Q635" i="1"/>
  <c r="R635" i="1" s="1"/>
  <c r="S635" i="1" s="1"/>
  <c r="Q605" i="1"/>
  <c r="R605" i="1" s="1"/>
  <c r="S605" i="1" s="1"/>
  <c r="Q734" i="1"/>
  <c r="R734" i="1" s="1"/>
  <c r="S734" i="1" s="1"/>
  <c r="Q623" i="1"/>
  <c r="R623" i="1" s="1"/>
  <c r="S623" i="1" s="1"/>
  <c r="Q566" i="1"/>
  <c r="R566" i="1" s="1"/>
  <c r="S566" i="1" s="1"/>
  <c r="Q470" i="1"/>
  <c r="R470" i="1" s="1"/>
  <c r="S470" i="1" s="1"/>
  <c r="Q429" i="1"/>
  <c r="R429" i="1" s="1"/>
  <c r="S429" i="1" s="1"/>
  <c r="Q709" i="1"/>
  <c r="R709" i="1" s="1"/>
  <c r="S709" i="1" s="1"/>
  <c r="Q601" i="1"/>
  <c r="R601" i="1" s="1"/>
  <c r="S601" i="1" s="1"/>
  <c r="Q594" i="1"/>
  <c r="R594" i="1" s="1"/>
  <c r="S594" i="1" s="1"/>
  <c r="Q458" i="1"/>
  <c r="R458" i="1" s="1"/>
  <c r="S458" i="1" s="1"/>
  <c r="M314" i="1"/>
  <c r="N314" i="1" s="1"/>
  <c r="O314" i="1" s="1"/>
  <c r="M307" i="1"/>
  <c r="N307" i="1" s="1"/>
  <c r="O307" i="1" s="1"/>
  <c r="M309" i="1"/>
  <c r="N309" i="1" s="1"/>
  <c r="O309" i="1" s="1"/>
  <c r="M305" i="1"/>
  <c r="N305" i="1" s="1"/>
  <c r="O305" i="1" s="1"/>
  <c r="H331" i="1"/>
  <c r="P331" i="1"/>
  <c r="P352" i="1"/>
  <c r="H352" i="1"/>
  <c r="H369" i="1"/>
  <c r="P369" i="1"/>
  <c r="P372" i="1"/>
  <c r="H372" i="1"/>
  <c r="H396" i="1"/>
  <c r="P396" i="1"/>
  <c r="P322" i="1"/>
  <c r="H322" i="1"/>
  <c r="H393" i="1"/>
  <c r="P393" i="1"/>
  <c r="H354" i="1"/>
  <c r="P354" i="1"/>
  <c r="H379" i="1"/>
  <c r="P379" i="1"/>
  <c r="P368" i="1"/>
  <c r="H368" i="1"/>
  <c r="H382" i="1"/>
  <c r="P382" i="1"/>
  <c r="H336" i="1"/>
  <c r="P336" i="1"/>
  <c r="P345" i="1"/>
  <c r="H345" i="1"/>
  <c r="P364" i="1"/>
  <c r="H364" i="1"/>
  <c r="P346" i="1"/>
  <c r="H346" i="1"/>
  <c r="H389" i="1"/>
  <c r="P389" i="1"/>
  <c r="H385" i="1"/>
  <c r="P385" i="1"/>
  <c r="H380" i="1"/>
  <c r="P380" i="1"/>
  <c r="H394" i="1"/>
  <c r="P394" i="1"/>
  <c r="P391" i="1"/>
  <c r="H391" i="1"/>
  <c r="P386" i="1"/>
  <c r="H386" i="1"/>
  <c r="P350" i="1"/>
  <c r="H350" i="1"/>
  <c r="P307" i="1"/>
  <c r="H330" i="1"/>
  <c r="P330" i="1"/>
  <c r="P395" i="1"/>
  <c r="H395" i="1"/>
  <c r="H370" i="1"/>
  <c r="P370" i="1"/>
  <c r="H328" i="1"/>
  <c r="P328" i="1"/>
  <c r="P373" i="1"/>
  <c r="H373" i="1"/>
  <c r="P400" i="1"/>
  <c r="H400" i="1"/>
  <c r="P333" i="1"/>
  <c r="H333" i="1"/>
  <c r="H344" i="1"/>
  <c r="P344" i="1"/>
  <c r="H367" i="1"/>
  <c r="P367" i="1"/>
  <c r="H315" i="1"/>
  <c r="P315" i="1"/>
  <c r="H359" i="1"/>
  <c r="P359" i="1"/>
  <c r="H375" i="1"/>
  <c r="P375" i="1"/>
  <c r="P405" i="1"/>
  <c r="H405" i="1"/>
  <c r="P383" i="1"/>
  <c r="H383" i="1"/>
  <c r="H335" i="1"/>
  <c r="P335" i="1"/>
  <c r="H343" i="1"/>
  <c r="P343" i="1"/>
  <c r="P362" i="1"/>
  <c r="H362" i="1"/>
  <c r="H377" i="1"/>
  <c r="P377" i="1"/>
  <c r="P398" i="1"/>
  <c r="H398" i="1"/>
  <c r="P401" i="1"/>
  <c r="H401" i="1"/>
  <c r="P305" i="1"/>
  <c r="H339" i="1"/>
  <c r="P339" i="1"/>
  <c r="H318" i="1"/>
  <c r="P318" i="1"/>
  <c r="H321" i="1"/>
  <c r="P321" i="1"/>
  <c r="P356" i="1"/>
  <c r="H356" i="1"/>
  <c r="H384" i="1"/>
  <c r="P384" i="1"/>
  <c r="P371" i="1"/>
  <c r="H371" i="1"/>
  <c r="P409" i="1"/>
  <c r="H409" i="1"/>
  <c r="P406" i="1"/>
  <c r="H406" i="1"/>
  <c r="P334" i="1"/>
  <c r="H334" i="1"/>
  <c r="P353" i="1"/>
  <c r="H353" i="1"/>
  <c r="H363" i="1"/>
  <c r="P363" i="1"/>
  <c r="H329" i="1"/>
  <c r="P329" i="1"/>
  <c r="H347" i="1"/>
  <c r="P347" i="1"/>
  <c r="H365" i="1"/>
  <c r="P365" i="1"/>
  <c r="H378" i="1"/>
  <c r="P378" i="1"/>
  <c r="P387" i="1"/>
  <c r="H387" i="1"/>
  <c r="P403" i="1"/>
  <c r="H403" i="1"/>
  <c r="H338" i="1"/>
  <c r="P338" i="1"/>
  <c r="P314" i="1"/>
  <c r="P355" i="1"/>
  <c r="H355" i="1"/>
  <c r="H357" i="1"/>
  <c r="P357" i="1"/>
  <c r="H404" i="1"/>
  <c r="P404" i="1"/>
  <c r="P399" i="1"/>
  <c r="H399" i="1"/>
  <c r="P402" i="1"/>
  <c r="H402" i="1"/>
  <c r="P348" i="1"/>
  <c r="H348" i="1"/>
  <c r="P326" i="1"/>
  <c r="H326" i="1"/>
  <c r="H360" i="1"/>
  <c r="P360" i="1"/>
  <c r="P361" i="1"/>
  <c r="H361" i="1"/>
  <c r="H332" i="1"/>
  <c r="P332" i="1"/>
  <c r="H317" i="1"/>
  <c r="P317" i="1"/>
  <c r="H316" i="1"/>
  <c r="P316" i="1"/>
  <c r="H366" i="1"/>
  <c r="P366" i="1"/>
  <c r="H397" i="1"/>
  <c r="P397" i="1"/>
  <c r="P323" i="1"/>
  <c r="H323" i="1"/>
  <c r="H325" i="1"/>
  <c r="P325" i="1"/>
  <c r="H320" i="1"/>
  <c r="P320" i="1"/>
  <c r="P392" i="1"/>
  <c r="H392" i="1"/>
  <c r="P327" i="1"/>
  <c r="H327" i="1"/>
  <c r="H358" i="1"/>
  <c r="P358" i="1"/>
  <c r="P351" i="1"/>
  <c r="H351" i="1"/>
  <c r="P376" i="1"/>
  <c r="H376" i="1"/>
  <c r="P349" i="1"/>
  <c r="H349" i="1"/>
  <c r="P319" i="1"/>
  <c r="H319" i="1"/>
  <c r="H381" i="1"/>
  <c r="P381" i="1"/>
  <c r="P309" i="1"/>
  <c r="H324" i="1"/>
  <c r="P324" i="1"/>
  <c r="H337" i="1"/>
  <c r="P337" i="1"/>
  <c r="H341" i="1"/>
  <c r="P341" i="1"/>
  <c r="P342" i="1"/>
  <c r="H342" i="1"/>
  <c r="H340" i="1"/>
  <c r="P340" i="1"/>
  <c r="H374" i="1"/>
  <c r="P374" i="1"/>
  <c r="P388" i="1"/>
  <c r="H388" i="1"/>
  <c r="H390" i="1"/>
  <c r="P390" i="1"/>
  <c r="M302" i="1"/>
  <c r="N302" i="1" s="1"/>
  <c r="O302" i="1" s="1"/>
  <c r="M298" i="1"/>
  <c r="N298" i="1" s="1"/>
  <c r="O298" i="1" s="1"/>
  <c r="M203" i="1"/>
  <c r="N203" i="1" s="1"/>
  <c r="O203" i="1" s="1"/>
  <c r="M254" i="1"/>
  <c r="N254" i="1" s="1"/>
  <c r="O254" i="1" s="1"/>
  <c r="M205" i="1"/>
  <c r="N205" i="1" s="1"/>
  <c r="O205" i="1" s="1"/>
  <c r="M213" i="1"/>
  <c r="N213" i="1" s="1"/>
  <c r="O213" i="1" s="1"/>
  <c r="M306" i="1"/>
  <c r="N306" i="1" s="1"/>
  <c r="O306" i="1" s="1"/>
  <c r="M293" i="1"/>
  <c r="N293" i="1" s="1"/>
  <c r="O293" i="1" s="1"/>
  <c r="M291" i="1"/>
  <c r="N291" i="1" s="1"/>
  <c r="O291" i="1" s="1"/>
  <c r="M283" i="1"/>
  <c r="N283" i="1" s="1"/>
  <c r="O283" i="1" s="1"/>
  <c r="M289" i="1"/>
  <c r="N289" i="1" s="1"/>
  <c r="O289" i="1" s="1"/>
  <c r="M295" i="1"/>
  <c r="N295" i="1" s="1"/>
  <c r="O295" i="1" s="1"/>
  <c r="M286" i="1"/>
  <c r="N286" i="1" s="1"/>
  <c r="O286" i="1" s="1"/>
  <c r="M292" i="1"/>
  <c r="N292" i="1" s="1"/>
  <c r="O292" i="1" s="1"/>
  <c r="M284" i="1"/>
  <c r="N284" i="1" s="1"/>
  <c r="O284" i="1" s="1"/>
  <c r="M296" i="1"/>
  <c r="N296" i="1" s="1"/>
  <c r="O296" i="1" s="1"/>
  <c r="M287" i="1"/>
  <c r="N287" i="1" s="1"/>
  <c r="O287" i="1" s="1"/>
  <c r="M290" i="1"/>
  <c r="N290" i="1" s="1"/>
  <c r="O290" i="1" s="1"/>
  <c r="M294" i="1"/>
  <c r="N294" i="1" s="1"/>
  <c r="O294" i="1" s="1"/>
  <c r="M312" i="1"/>
  <c r="N312" i="1" s="1"/>
  <c r="O312" i="1" s="1"/>
  <c r="M313" i="1"/>
  <c r="N313" i="1" s="1"/>
  <c r="O313" i="1" s="1"/>
  <c r="M301" i="1"/>
  <c r="N301" i="1" s="1"/>
  <c r="O301" i="1" s="1"/>
  <c r="M299" i="1"/>
  <c r="N299" i="1" s="1"/>
  <c r="O299" i="1" s="1"/>
  <c r="M308" i="1"/>
  <c r="N308" i="1" s="1"/>
  <c r="O308" i="1" s="1"/>
  <c r="M300" i="1"/>
  <c r="N300" i="1" s="1"/>
  <c r="O300" i="1" s="1"/>
  <c r="M303" i="1"/>
  <c r="N303" i="1" s="1"/>
  <c r="O303" i="1" s="1"/>
  <c r="M311" i="1"/>
  <c r="N311" i="1" s="1"/>
  <c r="O311" i="1" s="1"/>
  <c r="M304" i="1"/>
  <c r="N304" i="1" s="1"/>
  <c r="O304" i="1" s="1"/>
  <c r="M310" i="1"/>
  <c r="N310" i="1" s="1"/>
  <c r="O310" i="1" s="1"/>
  <c r="M297" i="1"/>
  <c r="N297" i="1" s="1"/>
  <c r="O297" i="1" s="1"/>
  <c r="M267" i="1"/>
  <c r="N267" i="1" s="1"/>
  <c r="O267" i="1" s="1"/>
  <c r="M261" i="1"/>
  <c r="N261" i="1" s="1"/>
  <c r="O261" i="1" s="1"/>
  <c r="M260" i="1"/>
  <c r="N260" i="1" s="1"/>
  <c r="O260" i="1" s="1"/>
  <c r="M262" i="1"/>
  <c r="N262" i="1" s="1"/>
  <c r="O262" i="1" s="1"/>
  <c r="M263" i="1"/>
  <c r="N263" i="1" s="1"/>
  <c r="O263" i="1" s="1"/>
  <c r="M265" i="1"/>
  <c r="N265" i="1" s="1"/>
  <c r="O265" i="1" s="1"/>
  <c r="M264" i="1"/>
  <c r="N264" i="1" s="1"/>
  <c r="O264" i="1" s="1"/>
  <c r="M226" i="1"/>
  <c r="N226" i="1" s="1"/>
  <c r="O226" i="1" s="1"/>
  <c r="M237" i="1"/>
  <c r="N237" i="1" s="1"/>
  <c r="O237" i="1" s="1"/>
  <c r="M243" i="1"/>
  <c r="N243" i="1" s="1"/>
  <c r="O243" i="1" s="1"/>
  <c r="M245" i="1"/>
  <c r="N245" i="1" s="1"/>
  <c r="O245" i="1" s="1"/>
  <c r="M251" i="1"/>
  <c r="N251" i="1" s="1"/>
  <c r="O251" i="1" s="1"/>
  <c r="M238" i="1"/>
  <c r="N238" i="1" s="1"/>
  <c r="O238" i="1" s="1"/>
  <c r="M244" i="1"/>
  <c r="N244" i="1" s="1"/>
  <c r="O244" i="1" s="1"/>
  <c r="M240" i="1"/>
  <c r="N240" i="1" s="1"/>
  <c r="O240" i="1" s="1"/>
  <c r="M248" i="1"/>
  <c r="N248" i="1" s="1"/>
  <c r="O248" i="1" s="1"/>
  <c r="M249" i="1"/>
  <c r="N249" i="1" s="1"/>
  <c r="O249" i="1" s="1"/>
  <c r="M242" i="1"/>
  <c r="N242" i="1" s="1"/>
  <c r="O242" i="1" s="1"/>
  <c r="M247" i="1"/>
  <c r="N247" i="1" s="1"/>
  <c r="O247" i="1" s="1"/>
  <c r="M241" i="1"/>
  <c r="N241" i="1" s="1"/>
  <c r="O241" i="1" s="1"/>
  <c r="M250" i="1"/>
  <c r="N250" i="1" s="1"/>
  <c r="O250" i="1" s="1"/>
  <c r="M246" i="1"/>
  <c r="N246" i="1" s="1"/>
  <c r="O246" i="1" s="1"/>
  <c r="M235" i="1"/>
  <c r="N235" i="1" s="1"/>
  <c r="O235" i="1" s="1"/>
  <c r="M279" i="1"/>
  <c r="N279" i="1" s="1"/>
  <c r="O279" i="1" s="1"/>
  <c r="M282" i="1"/>
  <c r="N282" i="1" s="1"/>
  <c r="O282" i="1" s="1"/>
  <c r="M274" i="1"/>
  <c r="N274" i="1" s="1"/>
  <c r="O274" i="1" s="1"/>
  <c r="M285" i="1"/>
  <c r="N285" i="1" s="1"/>
  <c r="O285" i="1" s="1"/>
  <c r="M281" i="1"/>
  <c r="N281" i="1" s="1"/>
  <c r="O281" i="1" s="1"/>
  <c r="M275" i="1"/>
  <c r="N275" i="1" s="1"/>
  <c r="O275" i="1" s="1"/>
  <c r="M276" i="1"/>
  <c r="N276" i="1" s="1"/>
  <c r="O276" i="1" s="1"/>
  <c r="M278" i="1"/>
  <c r="N278" i="1" s="1"/>
  <c r="O278" i="1" s="1"/>
  <c r="M277" i="1"/>
  <c r="N277" i="1" s="1"/>
  <c r="O277" i="1" s="1"/>
  <c r="M280" i="1"/>
  <c r="N280" i="1" s="1"/>
  <c r="O280" i="1" s="1"/>
  <c r="M288" i="1"/>
  <c r="N288" i="1" s="1"/>
  <c r="O288" i="1" s="1"/>
  <c r="M224" i="1"/>
  <c r="N224" i="1" s="1"/>
  <c r="O224" i="1" s="1"/>
  <c r="M230" i="1"/>
  <c r="N230" i="1" s="1"/>
  <c r="O230" i="1" s="1"/>
  <c r="M234" i="1"/>
  <c r="N234" i="1" s="1"/>
  <c r="O234" i="1" s="1"/>
  <c r="M220" i="1"/>
  <c r="N220" i="1" s="1"/>
  <c r="O220" i="1" s="1"/>
  <c r="M228" i="1"/>
  <c r="N228" i="1" s="1"/>
  <c r="O228" i="1" s="1"/>
  <c r="M232" i="1"/>
  <c r="N232" i="1" s="1"/>
  <c r="O232" i="1" s="1"/>
  <c r="M236" i="1"/>
  <c r="N236" i="1" s="1"/>
  <c r="O236" i="1" s="1"/>
  <c r="M227" i="1"/>
  <c r="N227" i="1" s="1"/>
  <c r="O227" i="1" s="1"/>
  <c r="M229" i="1"/>
  <c r="N229" i="1" s="1"/>
  <c r="O229" i="1" s="1"/>
  <c r="M221" i="1"/>
  <c r="N221" i="1" s="1"/>
  <c r="O221" i="1" s="1"/>
  <c r="M239" i="1"/>
  <c r="N239" i="1" s="1"/>
  <c r="O239" i="1" s="1"/>
  <c r="M204" i="1"/>
  <c r="N204" i="1" s="1"/>
  <c r="O204" i="1" s="1"/>
  <c r="M212" i="1"/>
  <c r="N212" i="1" s="1"/>
  <c r="O212" i="1" s="1"/>
  <c r="M210" i="1"/>
  <c r="N210" i="1" s="1"/>
  <c r="O210" i="1" s="1"/>
  <c r="M222" i="1"/>
  <c r="N222" i="1" s="1"/>
  <c r="O222" i="1" s="1"/>
  <c r="M219" i="1"/>
  <c r="N219" i="1" s="1"/>
  <c r="O219" i="1" s="1"/>
  <c r="M211" i="1"/>
  <c r="N211" i="1" s="1"/>
  <c r="O211" i="1" s="1"/>
  <c r="M215" i="1"/>
  <c r="N215" i="1" s="1"/>
  <c r="O215" i="1" s="1"/>
  <c r="M214" i="1"/>
  <c r="N214" i="1" s="1"/>
  <c r="O214" i="1" s="1"/>
  <c r="M206" i="1"/>
  <c r="N206" i="1" s="1"/>
  <c r="O206" i="1" s="1"/>
  <c r="M223" i="1"/>
  <c r="N223" i="1" s="1"/>
  <c r="O223" i="1" s="1"/>
  <c r="M218" i="1"/>
  <c r="N218" i="1" s="1"/>
  <c r="O218" i="1" s="1"/>
  <c r="M217" i="1"/>
  <c r="N217" i="1" s="1"/>
  <c r="O217" i="1" s="1"/>
  <c r="M259" i="1"/>
  <c r="N259" i="1" s="1"/>
  <c r="O259" i="1" s="1"/>
  <c r="M252" i="1"/>
  <c r="N252" i="1" s="1"/>
  <c r="O252" i="1" s="1"/>
  <c r="M256" i="1"/>
  <c r="N256" i="1" s="1"/>
  <c r="O256" i="1" s="1"/>
  <c r="M255" i="1"/>
  <c r="N255" i="1" s="1"/>
  <c r="O255" i="1" s="1"/>
  <c r="M258" i="1"/>
  <c r="N258" i="1" s="1"/>
  <c r="O258" i="1" s="1"/>
  <c r="M253" i="1"/>
  <c r="N253" i="1" s="1"/>
  <c r="O253" i="1" s="1"/>
  <c r="M257" i="1"/>
  <c r="N257" i="1" s="1"/>
  <c r="O257" i="1" s="1"/>
  <c r="M225" i="1"/>
  <c r="N225" i="1" s="1"/>
  <c r="O225" i="1" s="1"/>
  <c r="M273" i="1"/>
  <c r="N273" i="1" s="1"/>
  <c r="O273" i="1" s="1"/>
  <c r="M266" i="1"/>
  <c r="N266" i="1" s="1"/>
  <c r="O266" i="1" s="1"/>
  <c r="M271" i="1"/>
  <c r="N271" i="1" s="1"/>
  <c r="O271" i="1" s="1"/>
  <c r="M269" i="1"/>
  <c r="N269" i="1" s="1"/>
  <c r="O269" i="1" s="1"/>
  <c r="M272" i="1"/>
  <c r="N272" i="1" s="1"/>
  <c r="O272" i="1" s="1"/>
  <c r="M270" i="1"/>
  <c r="N270" i="1" s="1"/>
  <c r="O270" i="1" s="1"/>
  <c r="M268" i="1"/>
  <c r="N268" i="1" s="1"/>
  <c r="O268" i="1" s="1"/>
  <c r="M216" i="1"/>
  <c r="N216" i="1" s="1"/>
  <c r="O216" i="1" s="1"/>
  <c r="M209" i="1"/>
  <c r="N209" i="1" s="1"/>
  <c r="O209" i="1" s="1"/>
  <c r="M207" i="1"/>
  <c r="N207" i="1" s="1"/>
  <c r="O207" i="1" s="1"/>
  <c r="M208" i="1"/>
  <c r="N208" i="1" s="1"/>
  <c r="O208" i="1" s="1"/>
  <c r="M233" i="1"/>
  <c r="N233" i="1" s="1"/>
  <c r="O233" i="1" s="1"/>
  <c r="M231" i="1"/>
  <c r="N231" i="1" s="1"/>
  <c r="O231" i="1" s="1"/>
  <c r="I138" i="1"/>
  <c r="J138" i="1" s="1"/>
  <c r="K138" i="1" s="1"/>
  <c r="L138" i="1" s="1"/>
  <c r="I140" i="1"/>
  <c r="J140" i="1" s="1"/>
  <c r="K140" i="1" s="1"/>
  <c r="L140" i="1" s="1"/>
  <c r="I139" i="1"/>
  <c r="J139" i="1" s="1"/>
  <c r="K139" i="1" s="1"/>
  <c r="L139" i="1" s="1"/>
  <c r="I143" i="1"/>
  <c r="J143" i="1" s="1"/>
  <c r="K143" i="1" s="1"/>
  <c r="L143" i="1" s="1"/>
  <c r="I137" i="1"/>
  <c r="J137" i="1" s="1"/>
  <c r="K137" i="1" s="1"/>
  <c r="L137" i="1" s="1"/>
  <c r="I141" i="1"/>
  <c r="J141" i="1" s="1"/>
  <c r="K141" i="1" s="1"/>
  <c r="L141" i="1" s="1"/>
  <c r="I146" i="1"/>
  <c r="J146" i="1" s="1"/>
  <c r="K146" i="1" s="1"/>
  <c r="L146" i="1" s="1"/>
  <c r="I149" i="1"/>
  <c r="J149" i="1" s="1"/>
  <c r="K149" i="1" s="1"/>
  <c r="L149" i="1" s="1"/>
  <c r="I155" i="1"/>
  <c r="J155" i="1" s="1"/>
  <c r="K155" i="1" s="1"/>
  <c r="L155" i="1" s="1"/>
  <c r="I145" i="1"/>
  <c r="J145" i="1" s="1"/>
  <c r="K145" i="1" s="1"/>
  <c r="L145" i="1" s="1"/>
  <c r="I147" i="1"/>
  <c r="J147" i="1" s="1"/>
  <c r="K147" i="1" s="1"/>
  <c r="L147" i="1" s="1"/>
  <c r="I144" i="1"/>
  <c r="J144" i="1" s="1"/>
  <c r="K144" i="1" s="1"/>
  <c r="L144" i="1" s="1"/>
  <c r="I152" i="1"/>
  <c r="J152" i="1" s="1"/>
  <c r="K152" i="1" s="1"/>
  <c r="L152" i="1" s="1"/>
  <c r="I148" i="1"/>
  <c r="J148" i="1" s="1"/>
  <c r="K148" i="1" s="1"/>
  <c r="L148" i="1" s="1"/>
  <c r="I154" i="1"/>
  <c r="J154" i="1" s="1"/>
  <c r="K154" i="1" s="1"/>
  <c r="L154" i="1" s="1"/>
  <c r="I150" i="1"/>
  <c r="J150" i="1" s="1"/>
  <c r="K150" i="1" s="1"/>
  <c r="L150" i="1" s="1"/>
  <c r="I159" i="1"/>
  <c r="J159" i="1" s="1"/>
  <c r="K159" i="1" s="1"/>
  <c r="L159" i="1" s="1"/>
  <c r="I153" i="1"/>
  <c r="J153" i="1" s="1"/>
  <c r="K153" i="1" s="1"/>
  <c r="L153" i="1" s="1"/>
  <c r="I151" i="1"/>
  <c r="J151" i="1" s="1"/>
  <c r="K151" i="1" s="1"/>
  <c r="L151" i="1" s="1"/>
  <c r="I156" i="1"/>
  <c r="J156" i="1" s="1"/>
  <c r="K156" i="1" s="1"/>
  <c r="L156" i="1" s="1"/>
  <c r="I157" i="1"/>
  <c r="J157" i="1" s="1"/>
  <c r="K157" i="1" s="1"/>
  <c r="L157" i="1" s="1"/>
  <c r="I158" i="1"/>
  <c r="J158" i="1" s="1"/>
  <c r="K158" i="1" s="1"/>
  <c r="L158" i="1" s="1"/>
  <c r="I166" i="1"/>
  <c r="J166" i="1" s="1"/>
  <c r="K166" i="1" s="1"/>
  <c r="L166" i="1" s="1"/>
  <c r="I162" i="1"/>
  <c r="J162" i="1" s="1"/>
  <c r="K162" i="1" s="1"/>
  <c r="L162" i="1" s="1"/>
  <c r="I167" i="1"/>
  <c r="J167" i="1" s="1"/>
  <c r="K167" i="1" s="1"/>
  <c r="L167" i="1" s="1"/>
  <c r="I160" i="1"/>
  <c r="J160" i="1" s="1"/>
  <c r="K160" i="1" s="1"/>
  <c r="L160" i="1" s="1"/>
  <c r="I161" i="1"/>
  <c r="J161" i="1" s="1"/>
  <c r="K161" i="1" s="1"/>
  <c r="L161" i="1" s="1"/>
  <c r="I163" i="1"/>
  <c r="J163" i="1" s="1"/>
  <c r="K163" i="1" s="1"/>
  <c r="L163" i="1" s="1"/>
  <c r="I164" i="1"/>
  <c r="J164" i="1" s="1"/>
  <c r="K164" i="1" s="1"/>
  <c r="L164" i="1" s="1"/>
  <c r="I165" i="1"/>
  <c r="J165" i="1" s="1"/>
  <c r="K165" i="1" s="1"/>
  <c r="L165" i="1" s="1"/>
  <c r="I168" i="1"/>
  <c r="J168" i="1" s="1"/>
  <c r="K168" i="1" s="1"/>
  <c r="L168" i="1" s="1"/>
  <c r="I174" i="1"/>
  <c r="J174" i="1" s="1"/>
  <c r="K174" i="1" s="1"/>
  <c r="L174" i="1" s="1"/>
  <c r="I176" i="1"/>
  <c r="J176" i="1" s="1"/>
  <c r="K176" i="1" s="1"/>
  <c r="L176" i="1" s="1"/>
  <c r="I169" i="1"/>
  <c r="J169" i="1" s="1"/>
  <c r="K169" i="1" s="1"/>
  <c r="L169" i="1" s="1"/>
  <c r="I172" i="1"/>
  <c r="J172" i="1" s="1"/>
  <c r="K172" i="1" s="1"/>
  <c r="L172" i="1" s="1"/>
  <c r="I170" i="1"/>
  <c r="J170" i="1" s="1"/>
  <c r="K170" i="1" s="1"/>
  <c r="L170" i="1" s="1"/>
  <c r="I171" i="1"/>
  <c r="J171" i="1" s="1"/>
  <c r="K171" i="1" s="1"/>
  <c r="L171" i="1" s="1"/>
  <c r="I175" i="1"/>
  <c r="J175" i="1" s="1"/>
  <c r="K175" i="1" s="1"/>
  <c r="L175" i="1" s="1"/>
  <c r="I178" i="1"/>
  <c r="J178" i="1" s="1"/>
  <c r="K178" i="1" s="1"/>
  <c r="L178" i="1" s="1"/>
  <c r="I173" i="1"/>
  <c r="J173" i="1" s="1"/>
  <c r="K173" i="1" s="1"/>
  <c r="L173" i="1" s="1"/>
  <c r="I177" i="1"/>
  <c r="J177" i="1" s="1"/>
  <c r="K177" i="1" s="1"/>
  <c r="L177" i="1" s="1"/>
  <c r="I184" i="1"/>
  <c r="J184" i="1" s="1"/>
  <c r="K184" i="1" s="1"/>
  <c r="L184" i="1" s="1"/>
  <c r="I185" i="1"/>
  <c r="J185" i="1" s="1"/>
  <c r="K185" i="1" s="1"/>
  <c r="L185" i="1" s="1"/>
  <c r="I183" i="1"/>
  <c r="J183" i="1" s="1"/>
  <c r="K183" i="1" s="1"/>
  <c r="L183" i="1" s="1"/>
  <c r="I179" i="1"/>
  <c r="J179" i="1" s="1"/>
  <c r="K179" i="1" s="1"/>
  <c r="L179" i="1" s="1"/>
  <c r="I188" i="1"/>
  <c r="J188" i="1" s="1"/>
  <c r="K188" i="1" s="1"/>
  <c r="L188" i="1" s="1"/>
  <c r="I186" i="1"/>
  <c r="J186" i="1" s="1"/>
  <c r="K186" i="1" s="1"/>
  <c r="L186" i="1" s="1"/>
  <c r="I180" i="1"/>
  <c r="J180" i="1" s="1"/>
  <c r="K180" i="1" s="1"/>
  <c r="L180" i="1" s="1"/>
  <c r="I181" i="1"/>
  <c r="J181" i="1" s="1"/>
  <c r="K181" i="1" s="1"/>
  <c r="L181" i="1" s="1"/>
  <c r="I187" i="1"/>
  <c r="J187" i="1" s="1"/>
  <c r="K187" i="1" s="1"/>
  <c r="L187" i="1" s="1"/>
  <c r="I182" i="1"/>
  <c r="J182" i="1" s="1"/>
  <c r="K182" i="1" s="1"/>
  <c r="L182" i="1" s="1"/>
  <c r="I189" i="1"/>
  <c r="J189" i="1" s="1"/>
  <c r="K189" i="1" s="1"/>
  <c r="L189" i="1" s="1"/>
  <c r="I191" i="1"/>
  <c r="J191" i="1" s="1"/>
  <c r="K191" i="1" s="1"/>
  <c r="L191" i="1" s="1"/>
  <c r="I193" i="1"/>
  <c r="J193" i="1" s="1"/>
  <c r="K193" i="1" s="1"/>
  <c r="L193" i="1" s="1"/>
  <c r="I192" i="1"/>
  <c r="J192" i="1" s="1"/>
  <c r="K192" i="1" s="1"/>
  <c r="L192" i="1" s="1"/>
  <c r="I190" i="1"/>
  <c r="J190" i="1" s="1"/>
  <c r="K190" i="1" s="1"/>
  <c r="L190" i="1" s="1"/>
  <c r="I198" i="1"/>
  <c r="J198" i="1" s="1"/>
  <c r="K198" i="1" s="1"/>
  <c r="L198" i="1" s="1"/>
  <c r="I196" i="1"/>
  <c r="J196" i="1" s="1"/>
  <c r="K196" i="1" s="1"/>
  <c r="L196" i="1" s="1"/>
  <c r="Q410" i="1" l="1"/>
  <c r="R410" i="1" s="1"/>
  <c r="S410" i="1" s="1"/>
  <c r="Q408" i="1"/>
  <c r="R408" i="1" s="1"/>
  <c r="S408" i="1" s="1"/>
  <c r="Q407" i="1"/>
  <c r="R407" i="1" s="1"/>
  <c r="S407" i="1" s="1"/>
  <c r="H314" i="1"/>
  <c r="M201" i="1"/>
  <c r="N201" i="1" s="1"/>
  <c r="O201" i="1" s="1"/>
  <c r="M202" i="1"/>
  <c r="N202" i="1" s="1"/>
  <c r="O202" i="1" s="1"/>
  <c r="Q358" i="1"/>
  <c r="R358" i="1" s="1"/>
  <c r="S358" i="1" s="1"/>
  <c r="Q317" i="1"/>
  <c r="R317" i="1" s="1"/>
  <c r="S317" i="1" s="1"/>
  <c r="Q349" i="1"/>
  <c r="R349" i="1" s="1"/>
  <c r="S349" i="1" s="1"/>
  <c r="Q390" i="1"/>
  <c r="R390" i="1" s="1"/>
  <c r="S390" i="1" s="1"/>
  <c r="Q325" i="1"/>
  <c r="R325" i="1" s="1"/>
  <c r="S325" i="1" s="1"/>
  <c r="Q397" i="1"/>
  <c r="R397" i="1" s="1"/>
  <c r="S397" i="1" s="1"/>
  <c r="Q332" i="1"/>
  <c r="R332" i="1" s="1"/>
  <c r="S332" i="1" s="1"/>
  <c r="Q338" i="1"/>
  <c r="R338" i="1" s="1"/>
  <c r="S338" i="1" s="1"/>
  <c r="Q378" i="1"/>
  <c r="R378" i="1" s="1"/>
  <c r="S378" i="1" s="1"/>
  <c r="Q329" i="1"/>
  <c r="R329" i="1" s="1"/>
  <c r="S329" i="1" s="1"/>
  <c r="Q343" i="1"/>
  <c r="R343" i="1" s="1"/>
  <c r="S343" i="1" s="1"/>
  <c r="Q375" i="1"/>
  <c r="R375" i="1" s="1"/>
  <c r="S375" i="1" s="1"/>
  <c r="Q367" i="1"/>
  <c r="R367" i="1" s="1"/>
  <c r="S367" i="1" s="1"/>
  <c r="Q370" i="1"/>
  <c r="R370" i="1" s="1"/>
  <c r="S370" i="1" s="1"/>
  <c r="Q380" i="1"/>
  <c r="R380" i="1" s="1"/>
  <c r="S380" i="1" s="1"/>
  <c r="Q354" i="1"/>
  <c r="R354" i="1" s="1"/>
  <c r="S354" i="1" s="1"/>
  <c r="Q369" i="1"/>
  <c r="R369" i="1" s="1"/>
  <c r="S369" i="1" s="1"/>
  <c r="Q406" i="1"/>
  <c r="R406" i="1" s="1"/>
  <c r="S406" i="1" s="1"/>
  <c r="Q356" i="1"/>
  <c r="R356" i="1" s="1"/>
  <c r="S356" i="1" s="1"/>
  <c r="Q395" i="1"/>
  <c r="R395" i="1" s="1"/>
  <c r="S395" i="1" s="1"/>
  <c r="Q386" i="1"/>
  <c r="R386" i="1" s="1"/>
  <c r="S386" i="1" s="1"/>
  <c r="Q364" i="1"/>
  <c r="R364" i="1" s="1"/>
  <c r="S364" i="1" s="1"/>
  <c r="Q374" i="1"/>
  <c r="R374" i="1" s="1"/>
  <c r="S374" i="1" s="1"/>
  <c r="Q341" i="1"/>
  <c r="R341" i="1" s="1"/>
  <c r="S341" i="1" s="1"/>
  <c r="H309" i="1"/>
  <c r="Q381" i="1"/>
  <c r="R381" i="1" s="1"/>
  <c r="S381" i="1" s="1"/>
  <c r="Q316" i="1"/>
  <c r="R316" i="1" s="1"/>
  <c r="S316" i="1" s="1"/>
  <c r="Q357" i="1"/>
  <c r="R357" i="1" s="1"/>
  <c r="S357" i="1" s="1"/>
  <c r="Q363" i="1"/>
  <c r="R363" i="1" s="1"/>
  <c r="S363" i="1" s="1"/>
  <c r="Q321" i="1"/>
  <c r="R321" i="1" s="1"/>
  <c r="S321" i="1" s="1"/>
  <c r="Q335" i="1"/>
  <c r="R335" i="1" s="1"/>
  <c r="S335" i="1" s="1"/>
  <c r="Q359" i="1"/>
  <c r="R359" i="1" s="1"/>
  <c r="S359" i="1" s="1"/>
  <c r="Q344" i="1"/>
  <c r="R344" i="1" s="1"/>
  <c r="S344" i="1" s="1"/>
  <c r="Q328" i="1"/>
  <c r="R328" i="1" s="1"/>
  <c r="S328" i="1" s="1"/>
  <c r="Q330" i="1"/>
  <c r="R330" i="1" s="1"/>
  <c r="S330" i="1" s="1"/>
  <c r="Q385" i="1"/>
  <c r="R385" i="1" s="1"/>
  <c r="S385" i="1" s="1"/>
  <c r="Q382" i="1"/>
  <c r="R382" i="1" s="1"/>
  <c r="S382" i="1" s="1"/>
  <c r="Q351" i="1"/>
  <c r="R351" i="1" s="1"/>
  <c r="S351" i="1" s="1"/>
  <c r="Q323" i="1"/>
  <c r="R323" i="1" s="1"/>
  <c r="S323" i="1" s="1"/>
  <c r="Q402" i="1"/>
  <c r="R402" i="1" s="1"/>
  <c r="S402" i="1" s="1"/>
  <c r="Q403" i="1"/>
  <c r="R403" i="1" s="1"/>
  <c r="S403" i="1" s="1"/>
  <c r="Q409" i="1"/>
  <c r="R409" i="1" s="1"/>
  <c r="S409" i="1" s="1"/>
  <c r="H305" i="1"/>
  <c r="Q401" i="1"/>
  <c r="R401" i="1" s="1"/>
  <c r="S401" i="1" s="1"/>
  <c r="Q398" i="1"/>
  <c r="R398" i="1" s="1"/>
  <c r="S398" i="1" s="1"/>
  <c r="Q400" i="1"/>
  <c r="R400" i="1" s="1"/>
  <c r="S400" i="1" s="1"/>
  <c r="Q376" i="1"/>
  <c r="R376" i="1" s="1"/>
  <c r="S376" i="1" s="1"/>
  <c r="Q327" i="1"/>
  <c r="R327" i="1" s="1"/>
  <c r="S327" i="1" s="1"/>
  <c r="Q366" i="1"/>
  <c r="R366" i="1" s="1"/>
  <c r="S366" i="1" s="1"/>
  <c r="Q365" i="1"/>
  <c r="R365" i="1" s="1"/>
  <c r="S365" i="1" s="1"/>
  <c r="Q318" i="1"/>
  <c r="R318" i="1" s="1"/>
  <c r="S318" i="1" s="1"/>
  <c r="Q377" i="1"/>
  <c r="R377" i="1" s="1"/>
  <c r="S377" i="1" s="1"/>
  <c r="Q389" i="1"/>
  <c r="R389" i="1" s="1"/>
  <c r="S389" i="1" s="1"/>
  <c r="Q393" i="1"/>
  <c r="R393" i="1" s="1"/>
  <c r="S393" i="1" s="1"/>
  <c r="Q396" i="1"/>
  <c r="R396" i="1" s="1"/>
  <c r="S396" i="1" s="1"/>
  <c r="Q320" i="1"/>
  <c r="R320" i="1" s="1"/>
  <c r="S320" i="1" s="1"/>
  <c r="Q388" i="1"/>
  <c r="R388" i="1" s="1"/>
  <c r="S388" i="1" s="1"/>
  <c r="Q319" i="1"/>
  <c r="R319" i="1" s="1"/>
  <c r="S319" i="1" s="1"/>
  <c r="Q361" i="1"/>
  <c r="R361" i="1" s="1"/>
  <c r="S361" i="1" s="1"/>
  <c r="Q326" i="1"/>
  <c r="R326" i="1" s="1"/>
  <c r="S326" i="1" s="1"/>
  <c r="Q399" i="1"/>
  <c r="R399" i="1" s="1"/>
  <c r="S399" i="1" s="1"/>
  <c r="Q355" i="1"/>
  <c r="R355" i="1" s="1"/>
  <c r="S355" i="1" s="1"/>
  <c r="Q353" i="1"/>
  <c r="R353" i="1" s="1"/>
  <c r="S353" i="1" s="1"/>
  <c r="Q371" i="1"/>
  <c r="R371" i="1" s="1"/>
  <c r="S371" i="1" s="1"/>
  <c r="Q383" i="1"/>
  <c r="R383" i="1" s="1"/>
  <c r="S383" i="1" s="1"/>
  <c r="Q405" i="1"/>
  <c r="R405" i="1" s="1"/>
  <c r="S405" i="1" s="1"/>
  <c r="Q333" i="1"/>
  <c r="R333" i="1" s="1"/>
  <c r="S333" i="1" s="1"/>
  <c r="Q373" i="1"/>
  <c r="R373" i="1" s="1"/>
  <c r="S373" i="1" s="1"/>
  <c r="H307" i="1"/>
  <c r="Q391" i="1"/>
  <c r="R391" i="1" s="1"/>
  <c r="S391" i="1" s="1"/>
  <c r="Q345" i="1"/>
  <c r="R345" i="1" s="1"/>
  <c r="S345" i="1" s="1"/>
  <c r="Q368" i="1"/>
  <c r="R368" i="1" s="1"/>
  <c r="S368" i="1" s="1"/>
  <c r="Q352" i="1"/>
  <c r="R352" i="1" s="1"/>
  <c r="S352" i="1" s="1"/>
  <c r="Q360" i="1"/>
  <c r="R360" i="1" s="1"/>
  <c r="S360" i="1" s="1"/>
  <c r="Q404" i="1"/>
  <c r="R404" i="1" s="1"/>
  <c r="S404" i="1" s="1"/>
  <c r="Q347" i="1"/>
  <c r="R347" i="1" s="1"/>
  <c r="S347" i="1" s="1"/>
  <c r="Q384" i="1"/>
  <c r="R384" i="1" s="1"/>
  <c r="S384" i="1" s="1"/>
  <c r="Q339" i="1"/>
  <c r="R339" i="1" s="1"/>
  <c r="S339" i="1" s="1"/>
  <c r="Q315" i="1"/>
  <c r="R315" i="1" s="1"/>
  <c r="S315" i="1" s="1"/>
  <c r="Q394" i="1"/>
  <c r="R394" i="1" s="1"/>
  <c r="S394" i="1" s="1"/>
  <c r="Q336" i="1"/>
  <c r="R336" i="1" s="1"/>
  <c r="S336" i="1" s="1"/>
  <c r="Q379" i="1"/>
  <c r="R379" i="1" s="1"/>
  <c r="S379" i="1" s="1"/>
  <c r="Q331" i="1"/>
  <c r="R331" i="1" s="1"/>
  <c r="S331" i="1" s="1"/>
  <c r="Q340" i="1"/>
  <c r="R340" i="1" s="1"/>
  <c r="S340" i="1" s="1"/>
  <c r="Q337" i="1"/>
  <c r="R337" i="1" s="1"/>
  <c r="S337" i="1" s="1"/>
  <c r="Q324" i="1"/>
  <c r="R324" i="1" s="1"/>
  <c r="S324" i="1" s="1"/>
  <c r="Q342" i="1"/>
  <c r="R342" i="1" s="1"/>
  <c r="S342" i="1" s="1"/>
  <c r="Q392" i="1"/>
  <c r="R392" i="1" s="1"/>
  <c r="S392" i="1" s="1"/>
  <c r="Q348" i="1"/>
  <c r="R348" i="1" s="1"/>
  <c r="S348" i="1" s="1"/>
  <c r="Q387" i="1"/>
  <c r="R387" i="1" s="1"/>
  <c r="S387" i="1" s="1"/>
  <c r="Q334" i="1"/>
  <c r="R334" i="1" s="1"/>
  <c r="S334" i="1" s="1"/>
  <c r="Q362" i="1"/>
  <c r="R362" i="1" s="1"/>
  <c r="S362" i="1" s="1"/>
  <c r="Q350" i="1"/>
  <c r="R350" i="1" s="1"/>
  <c r="S350" i="1" s="1"/>
  <c r="Q346" i="1"/>
  <c r="R346" i="1" s="1"/>
  <c r="S346" i="1" s="1"/>
  <c r="Q322" i="1"/>
  <c r="R322" i="1" s="1"/>
  <c r="S322" i="1" s="1"/>
  <c r="Q372" i="1"/>
  <c r="R372" i="1" s="1"/>
  <c r="S372" i="1" s="1"/>
  <c r="M197" i="1"/>
  <c r="N197" i="1" s="1"/>
  <c r="O197" i="1" s="1"/>
  <c r="P197" i="1" s="1"/>
  <c r="M200" i="1"/>
  <c r="N200" i="1" s="1"/>
  <c r="O200" i="1" s="1"/>
  <c r="M194" i="1"/>
  <c r="N194" i="1" s="1"/>
  <c r="O194" i="1" s="1"/>
  <c r="M199" i="1"/>
  <c r="N199" i="1" s="1"/>
  <c r="O199" i="1" s="1"/>
  <c r="M195" i="1"/>
  <c r="N195" i="1" s="1"/>
  <c r="O195" i="1" s="1"/>
  <c r="P297" i="1"/>
  <c r="H297" i="1"/>
  <c r="P313" i="1"/>
  <c r="H313" i="1"/>
  <c r="P208" i="1"/>
  <c r="H216" i="1"/>
  <c r="P216" i="1"/>
  <c r="P259" i="1"/>
  <c r="H259" i="1"/>
  <c r="H204" i="1"/>
  <c r="P204" i="1"/>
  <c r="H229" i="1"/>
  <c r="P229" i="1"/>
  <c r="H224" i="1"/>
  <c r="P224" i="1"/>
  <c r="P194" i="1"/>
  <c r="P272" i="1"/>
  <c r="H272" i="1"/>
  <c r="P257" i="1"/>
  <c r="H257" i="1"/>
  <c r="H211" i="1"/>
  <c r="P211" i="1"/>
  <c r="P285" i="1"/>
  <c r="H285" i="1"/>
  <c r="P248" i="1"/>
  <c r="H248" i="1"/>
  <c r="H301" i="1"/>
  <c r="P301" i="1"/>
  <c r="H275" i="1"/>
  <c r="P275" i="1"/>
  <c r="H253" i="1"/>
  <c r="P253" i="1"/>
  <c r="P246" i="1"/>
  <c r="H246" i="1"/>
  <c r="H311" i="1"/>
  <c r="P311" i="1"/>
  <c r="P287" i="1"/>
  <c r="H287" i="1"/>
  <c r="P288" i="1"/>
  <c r="H288" i="1"/>
  <c r="P271" i="1"/>
  <c r="H271" i="1"/>
  <c r="P242" i="1"/>
  <c r="H242" i="1"/>
  <c r="H231" i="1"/>
  <c r="P231" i="1"/>
  <c r="H274" i="1"/>
  <c r="P274" i="1"/>
  <c r="P233" i="1"/>
  <c r="H233" i="1"/>
  <c r="H207" i="1"/>
  <c r="P207" i="1"/>
  <c r="P258" i="1"/>
  <c r="H258" i="1"/>
  <c r="H218" i="1"/>
  <c r="P218" i="1"/>
  <c r="P280" i="1"/>
  <c r="H280" i="1"/>
  <c r="H282" i="1"/>
  <c r="P282" i="1"/>
  <c r="P244" i="1"/>
  <c r="H244" i="1"/>
  <c r="P260" i="1"/>
  <c r="H260" i="1"/>
  <c r="P283" i="1"/>
  <c r="H283" i="1"/>
  <c r="P209" i="1"/>
  <c r="H209" i="1"/>
  <c r="H266" i="1"/>
  <c r="P266" i="1"/>
  <c r="H255" i="1"/>
  <c r="P255" i="1"/>
  <c r="H277" i="1"/>
  <c r="P277" i="1"/>
  <c r="P279" i="1"/>
  <c r="H279" i="1"/>
  <c r="P300" i="1"/>
  <c r="Q314" i="1" s="1"/>
  <c r="R314" i="1" s="1"/>
  <c r="S314" i="1" s="1"/>
  <c r="H300" i="1"/>
  <c r="H270" i="1"/>
  <c r="P270" i="1"/>
  <c r="P199" i="1"/>
  <c r="H273" i="1"/>
  <c r="P273" i="1"/>
  <c r="P278" i="1"/>
  <c r="H278" i="1"/>
  <c r="H308" i="1"/>
  <c r="P308" i="1"/>
  <c r="P195" i="1"/>
  <c r="P268" i="1"/>
  <c r="H268" i="1"/>
  <c r="P234" i="1"/>
  <c r="H234" i="1"/>
  <c r="P276" i="1"/>
  <c r="H276" i="1"/>
  <c r="H247" i="1"/>
  <c r="P247" i="1"/>
  <c r="P299" i="1"/>
  <c r="H299" i="1"/>
  <c r="H236" i="1"/>
  <c r="P236" i="1"/>
  <c r="H221" i="1"/>
  <c r="P221" i="1"/>
  <c r="P205" i="1"/>
  <c r="H205" i="1"/>
  <c r="P230" i="1"/>
  <c r="H230" i="1"/>
  <c r="P249" i="1"/>
  <c r="H249" i="1"/>
  <c r="P264" i="1"/>
  <c r="H264" i="1"/>
  <c r="P267" i="1"/>
  <c r="H267" i="1"/>
  <c r="P245" i="1"/>
  <c r="H245" i="1"/>
  <c r="P291" i="1"/>
  <c r="H291" i="1"/>
  <c r="P293" i="1"/>
  <c r="H293" i="1"/>
  <c r="P238" i="1"/>
  <c r="H238" i="1"/>
  <c r="H212" i="1"/>
  <c r="P212" i="1"/>
  <c r="P256" i="1"/>
  <c r="H256" i="1"/>
  <c r="P295" i="1"/>
  <c r="H295" i="1"/>
  <c r="P289" i="1"/>
  <c r="H289" i="1"/>
  <c r="P251" i="1"/>
  <c r="H251" i="1"/>
  <c r="P220" i="1"/>
  <c r="H220" i="1"/>
  <c r="P235" i="1"/>
  <c r="H235" i="1"/>
  <c r="H306" i="1"/>
  <c r="P306" i="1"/>
  <c r="H292" i="1"/>
  <c r="P292" i="1"/>
  <c r="P214" i="1"/>
  <c r="H214" i="1"/>
  <c r="H213" i="1"/>
  <c r="P213" i="1"/>
  <c r="H261" i="1"/>
  <c r="P261" i="1"/>
  <c r="P201" i="1"/>
  <c r="P286" i="1"/>
  <c r="H286" i="1"/>
  <c r="P302" i="1"/>
  <c r="H302" i="1"/>
  <c r="H222" i="1"/>
  <c r="P222" i="1"/>
  <c r="P241" i="1"/>
  <c r="H241" i="1"/>
  <c r="P252" i="1"/>
  <c r="H252" i="1"/>
  <c r="H227" i="1"/>
  <c r="P227" i="1"/>
  <c r="P254" i="1"/>
  <c r="H254" i="1"/>
  <c r="P290" i="1"/>
  <c r="H290" i="1"/>
  <c r="P284" i="1"/>
  <c r="H284" i="1"/>
  <c r="P298" i="1"/>
  <c r="H298" i="1"/>
  <c r="H232" i="1"/>
  <c r="P232" i="1"/>
  <c r="H223" i="1"/>
  <c r="P223" i="1"/>
  <c r="P202" i="1"/>
  <c r="H203" i="1"/>
  <c r="P203" i="1"/>
  <c r="H225" i="1"/>
  <c r="P225" i="1"/>
  <c r="P262" i="1"/>
  <c r="H262" i="1"/>
  <c r="H269" i="1"/>
  <c r="P269" i="1"/>
  <c r="H240" i="1"/>
  <c r="P240" i="1"/>
  <c r="P250" i="1"/>
  <c r="H250" i="1"/>
  <c r="H281" i="1"/>
  <c r="P281" i="1"/>
  <c r="H294" i="1"/>
  <c r="P294" i="1"/>
  <c r="H310" i="1"/>
  <c r="P310" i="1"/>
  <c r="P200" i="1"/>
  <c r="P215" i="1"/>
  <c r="H215" i="1"/>
  <c r="H217" i="1"/>
  <c r="P217" i="1"/>
  <c r="H210" i="1"/>
  <c r="P210" i="1"/>
  <c r="P219" i="1"/>
  <c r="H219" i="1"/>
  <c r="H228" i="1"/>
  <c r="P228" i="1"/>
  <c r="P206" i="1"/>
  <c r="H206" i="1"/>
  <c r="H239" i="1"/>
  <c r="P239" i="1"/>
  <c r="P226" i="1"/>
  <c r="H226" i="1"/>
  <c r="P265" i="1"/>
  <c r="H265" i="1"/>
  <c r="H237" i="1"/>
  <c r="P237" i="1"/>
  <c r="P243" i="1"/>
  <c r="H243" i="1"/>
  <c r="P303" i="1"/>
  <c r="H303" i="1"/>
  <c r="P263" i="1"/>
  <c r="H263" i="1"/>
  <c r="P304" i="1"/>
  <c r="H304" i="1"/>
  <c r="P312" i="1"/>
  <c r="Q309" i="1" s="1"/>
  <c r="R309" i="1" s="1"/>
  <c r="S309" i="1" s="1"/>
  <c r="H312" i="1"/>
  <c r="H296" i="1"/>
  <c r="P296" i="1"/>
  <c r="M179" i="1"/>
  <c r="N179" i="1" s="1"/>
  <c r="O179" i="1" s="1"/>
  <c r="M189" i="1"/>
  <c r="N189" i="1" s="1"/>
  <c r="O189" i="1" s="1"/>
  <c r="M188" i="1"/>
  <c r="N188" i="1" s="1"/>
  <c r="O188" i="1" s="1"/>
  <c r="M185" i="1"/>
  <c r="N185" i="1" s="1"/>
  <c r="O185" i="1" s="1"/>
  <c r="M180" i="1"/>
  <c r="N180" i="1" s="1"/>
  <c r="O180" i="1" s="1"/>
  <c r="M198" i="1"/>
  <c r="N198" i="1" s="1"/>
  <c r="O198" i="1" s="1"/>
  <c r="M196" i="1"/>
  <c r="N196" i="1" s="1"/>
  <c r="O196" i="1" s="1"/>
  <c r="M190" i="1"/>
  <c r="N190" i="1" s="1"/>
  <c r="O190" i="1" s="1"/>
  <c r="M165" i="1"/>
  <c r="N165" i="1" s="1"/>
  <c r="O165" i="1" s="1"/>
  <c r="M175" i="1"/>
  <c r="N175" i="1" s="1"/>
  <c r="O175" i="1" s="1"/>
  <c r="M168" i="1"/>
  <c r="N168" i="1" s="1"/>
  <c r="O168" i="1" s="1"/>
  <c r="M176" i="1"/>
  <c r="N176" i="1" s="1"/>
  <c r="O176" i="1" s="1"/>
  <c r="M172" i="1"/>
  <c r="N172" i="1" s="1"/>
  <c r="O172" i="1" s="1"/>
  <c r="M171" i="1"/>
  <c r="N171" i="1" s="1"/>
  <c r="O171" i="1" s="1"/>
  <c r="M174" i="1"/>
  <c r="N174" i="1" s="1"/>
  <c r="O174" i="1" s="1"/>
  <c r="M169" i="1"/>
  <c r="N169" i="1" s="1"/>
  <c r="O169" i="1" s="1"/>
  <c r="M164" i="1"/>
  <c r="N164" i="1" s="1"/>
  <c r="O164" i="1" s="1"/>
  <c r="M170" i="1"/>
  <c r="N170" i="1" s="1"/>
  <c r="O170" i="1" s="1"/>
  <c r="M184" i="1"/>
  <c r="N184" i="1" s="1"/>
  <c r="O184" i="1" s="1"/>
  <c r="M181" i="1"/>
  <c r="N181" i="1" s="1"/>
  <c r="O181" i="1" s="1"/>
  <c r="M187" i="1"/>
  <c r="N187" i="1" s="1"/>
  <c r="O187" i="1" s="1"/>
  <c r="M191" i="1"/>
  <c r="N191" i="1" s="1"/>
  <c r="O191" i="1" s="1"/>
  <c r="M186" i="1"/>
  <c r="N186" i="1" s="1"/>
  <c r="O186" i="1" s="1"/>
  <c r="M192" i="1"/>
  <c r="N192" i="1" s="1"/>
  <c r="O192" i="1" s="1"/>
  <c r="M193" i="1"/>
  <c r="N193" i="1" s="1"/>
  <c r="O193" i="1" s="1"/>
  <c r="M182" i="1"/>
  <c r="N182" i="1" s="1"/>
  <c r="O182" i="1" s="1"/>
  <c r="M156" i="1"/>
  <c r="N156" i="1" s="1"/>
  <c r="O156" i="1" s="1"/>
  <c r="M183" i="1"/>
  <c r="N183" i="1" s="1"/>
  <c r="O183" i="1" s="1"/>
  <c r="M173" i="1"/>
  <c r="N173" i="1" s="1"/>
  <c r="O173" i="1" s="1"/>
  <c r="M178" i="1"/>
  <c r="N178" i="1" s="1"/>
  <c r="O178" i="1" s="1"/>
  <c r="M177" i="1"/>
  <c r="N177" i="1" s="1"/>
  <c r="O177" i="1" s="1"/>
  <c r="M160" i="1"/>
  <c r="N160" i="1" s="1"/>
  <c r="O160" i="1" s="1"/>
  <c r="M161" i="1"/>
  <c r="N161" i="1" s="1"/>
  <c r="O161" i="1" s="1"/>
  <c r="M167" i="1"/>
  <c r="N167" i="1" s="1"/>
  <c r="O167" i="1" s="1"/>
  <c r="M163" i="1"/>
  <c r="N163" i="1" s="1"/>
  <c r="O163" i="1" s="1"/>
  <c r="M159" i="1"/>
  <c r="N159" i="1" s="1"/>
  <c r="O159" i="1" s="1"/>
  <c r="M151" i="1"/>
  <c r="N151" i="1" s="1"/>
  <c r="O151" i="1" s="1"/>
  <c r="M157" i="1"/>
  <c r="N157" i="1" s="1"/>
  <c r="O157" i="1" s="1"/>
  <c r="M158" i="1"/>
  <c r="N158" i="1" s="1"/>
  <c r="O158" i="1" s="1"/>
  <c r="M153" i="1"/>
  <c r="N153" i="1" s="1"/>
  <c r="O153" i="1" s="1"/>
  <c r="M162" i="1"/>
  <c r="N162" i="1" s="1"/>
  <c r="O162" i="1" s="1"/>
  <c r="M166" i="1"/>
  <c r="N166" i="1" s="1"/>
  <c r="O166" i="1" s="1"/>
  <c r="I91" i="1"/>
  <c r="J91" i="1" s="1"/>
  <c r="K91" i="1" s="1"/>
  <c r="L91" i="1" s="1"/>
  <c r="I99" i="1"/>
  <c r="J99" i="1" s="1"/>
  <c r="K99" i="1" s="1"/>
  <c r="L99" i="1" s="1"/>
  <c r="I93" i="1"/>
  <c r="J93" i="1" s="1"/>
  <c r="K93" i="1" s="1"/>
  <c r="L93" i="1" s="1"/>
  <c r="I92" i="1"/>
  <c r="J92" i="1" s="1"/>
  <c r="K92" i="1" s="1"/>
  <c r="L92" i="1" s="1"/>
  <c r="I100" i="1"/>
  <c r="J100" i="1" s="1"/>
  <c r="K100" i="1" s="1"/>
  <c r="L100" i="1" s="1"/>
  <c r="I97" i="1"/>
  <c r="J97" i="1" s="1"/>
  <c r="K97" i="1" s="1"/>
  <c r="L97" i="1" s="1"/>
  <c r="I98" i="1"/>
  <c r="J98" i="1" s="1"/>
  <c r="K98" i="1" s="1"/>
  <c r="L98" i="1" s="1"/>
  <c r="I95" i="1"/>
  <c r="J95" i="1" s="1"/>
  <c r="K95" i="1" s="1"/>
  <c r="L95" i="1" s="1"/>
  <c r="I26" i="1"/>
  <c r="J26" i="1" s="1"/>
  <c r="K26" i="1" s="1"/>
  <c r="L26" i="1" s="1"/>
  <c r="I35" i="1"/>
  <c r="J35" i="1" s="1"/>
  <c r="K35" i="1" s="1"/>
  <c r="L35" i="1" s="1"/>
  <c r="I34" i="1"/>
  <c r="J34" i="1" s="1"/>
  <c r="K34" i="1" s="1"/>
  <c r="L34" i="1" s="1"/>
  <c r="I29" i="1"/>
  <c r="J29" i="1" s="1"/>
  <c r="K29" i="1" s="1"/>
  <c r="L29" i="1" s="1"/>
  <c r="I28" i="1"/>
  <c r="J28" i="1" s="1"/>
  <c r="K28" i="1" s="1"/>
  <c r="L28" i="1" s="1"/>
  <c r="I36" i="1"/>
  <c r="J36" i="1" s="1"/>
  <c r="K36" i="1" s="1"/>
  <c r="L36" i="1" s="1"/>
  <c r="I31" i="1"/>
  <c r="J31" i="1" s="1"/>
  <c r="K31" i="1" s="1"/>
  <c r="L31" i="1" s="1"/>
  <c r="I32" i="1"/>
  <c r="J32" i="1" s="1"/>
  <c r="K32" i="1" s="1"/>
  <c r="L32" i="1" s="1"/>
  <c r="I66" i="1"/>
  <c r="J66" i="1" s="1"/>
  <c r="K66" i="1" s="1"/>
  <c r="L66" i="1" s="1"/>
  <c r="I64" i="1"/>
  <c r="J64" i="1" s="1"/>
  <c r="K64" i="1" s="1"/>
  <c r="L64" i="1" s="1"/>
  <c r="I67" i="1"/>
  <c r="J67" i="1" s="1"/>
  <c r="K67" i="1" s="1"/>
  <c r="L67" i="1" s="1"/>
  <c r="I68" i="1"/>
  <c r="J68" i="1" s="1"/>
  <c r="K68" i="1" s="1"/>
  <c r="L68" i="1" s="1"/>
  <c r="I70" i="1"/>
  <c r="J70" i="1" s="1"/>
  <c r="K70" i="1" s="1"/>
  <c r="L70" i="1" s="1"/>
  <c r="I69" i="1"/>
  <c r="J69" i="1" s="1"/>
  <c r="K69" i="1" s="1"/>
  <c r="L69" i="1" s="1"/>
  <c r="I71" i="1"/>
  <c r="J71" i="1" s="1"/>
  <c r="K71" i="1" s="1"/>
  <c r="L71" i="1" s="1"/>
  <c r="I106" i="1"/>
  <c r="J106" i="1" s="1"/>
  <c r="K106" i="1" s="1"/>
  <c r="L106" i="1" s="1"/>
  <c r="I103" i="1"/>
  <c r="J103" i="1" s="1"/>
  <c r="K103" i="1" s="1"/>
  <c r="L103" i="1" s="1"/>
  <c r="I108" i="1"/>
  <c r="J108" i="1" s="1"/>
  <c r="K108" i="1" s="1"/>
  <c r="L108" i="1" s="1"/>
  <c r="I101" i="1"/>
  <c r="J101" i="1" s="1"/>
  <c r="K101" i="1" s="1"/>
  <c r="L101" i="1" s="1"/>
  <c r="I102" i="1"/>
  <c r="J102" i="1" s="1"/>
  <c r="K102" i="1" s="1"/>
  <c r="L102" i="1" s="1"/>
  <c r="I104" i="1"/>
  <c r="J104" i="1" s="1"/>
  <c r="K104" i="1" s="1"/>
  <c r="L104" i="1" s="1"/>
  <c r="I105" i="1"/>
  <c r="J105" i="1" s="1"/>
  <c r="K105" i="1" s="1"/>
  <c r="L105" i="1" s="1"/>
  <c r="I107" i="1"/>
  <c r="J107" i="1" s="1"/>
  <c r="K107" i="1" s="1"/>
  <c r="L107" i="1" s="1"/>
  <c r="I110" i="1"/>
  <c r="J110" i="1" s="1"/>
  <c r="K110" i="1" s="1"/>
  <c r="L110" i="1" s="1"/>
  <c r="I109" i="1"/>
  <c r="J109" i="1" s="1"/>
  <c r="K109" i="1" s="1"/>
  <c r="L109" i="1" s="1"/>
  <c r="I112" i="1"/>
  <c r="J112" i="1" s="1"/>
  <c r="K112" i="1" s="1"/>
  <c r="L112" i="1" s="1"/>
  <c r="H208" i="1" l="1"/>
  <c r="H202" i="1"/>
  <c r="Q307" i="1"/>
  <c r="R307" i="1" s="1"/>
  <c r="S307" i="1" s="1"/>
  <c r="Q305" i="1"/>
  <c r="R305" i="1" s="1"/>
  <c r="S305" i="1" s="1"/>
  <c r="H197" i="1"/>
  <c r="Q263" i="1"/>
  <c r="R263" i="1" s="1"/>
  <c r="S263" i="1" s="1"/>
  <c r="Q228" i="1"/>
  <c r="R228" i="1" s="1"/>
  <c r="S228" i="1" s="1"/>
  <c r="Q217" i="1"/>
  <c r="R217" i="1" s="1"/>
  <c r="S217" i="1" s="1"/>
  <c r="Q294" i="1"/>
  <c r="R294" i="1" s="1"/>
  <c r="S294" i="1" s="1"/>
  <c r="Q269" i="1"/>
  <c r="R269" i="1" s="1"/>
  <c r="S269" i="1" s="1"/>
  <c r="Q227" i="1"/>
  <c r="R227" i="1" s="1"/>
  <c r="S227" i="1" s="1"/>
  <c r="Q213" i="1"/>
  <c r="R213" i="1" s="1"/>
  <c r="S213" i="1" s="1"/>
  <c r="Q306" i="1"/>
  <c r="R306" i="1" s="1"/>
  <c r="S306" i="1" s="1"/>
  <c r="Q266" i="1"/>
  <c r="R266" i="1" s="1"/>
  <c r="S266" i="1" s="1"/>
  <c r="Q282" i="1"/>
  <c r="R282" i="1" s="1"/>
  <c r="S282" i="1" s="1"/>
  <c r="Q207" i="1"/>
  <c r="R207" i="1" s="1"/>
  <c r="S207" i="1" s="1"/>
  <c r="Q311" i="1"/>
  <c r="R311" i="1" s="1"/>
  <c r="S311" i="1" s="1"/>
  <c r="Q275" i="1"/>
  <c r="R275" i="1" s="1"/>
  <c r="S275" i="1" s="1"/>
  <c r="Q211" i="1"/>
  <c r="R211" i="1" s="1"/>
  <c r="S211" i="1" s="1"/>
  <c r="Q229" i="1"/>
  <c r="R229" i="1" s="1"/>
  <c r="S229" i="1" s="1"/>
  <c r="Q208" i="1"/>
  <c r="R208" i="1" s="1"/>
  <c r="S208" i="1" s="1"/>
  <c r="Q298" i="1"/>
  <c r="R298" i="1" s="1"/>
  <c r="S298" i="1" s="1"/>
  <c r="Q241" i="1"/>
  <c r="R241" i="1" s="1"/>
  <c r="S241" i="1" s="1"/>
  <c r="H201" i="1"/>
  <c r="Q251" i="1"/>
  <c r="R251" i="1" s="1"/>
  <c r="S251" i="1" s="1"/>
  <c r="Q289" i="1"/>
  <c r="R289" i="1" s="1"/>
  <c r="S289" i="1" s="1"/>
  <c r="Q245" i="1"/>
  <c r="R245" i="1" s="1"/>
  <c r="S245" i="1" s="1"/>
  <c r="Q230" i="1"/>
  <c r="R230" i="1" s="1"/>
  <c r="S230" i="1" s="1"/>
  <c r="Q299" i="1"/>
  <c r="R299" i="1" s="1"/>
  <c r="S299" i="1" s="1"/>
  <c r="Q278" i="1"/>
  <c r="R278" i="1" s="1"/>
  <c r="S278" i="1" s="1"/>
  <c r="Q300" i="1"/>
  <c r="R300" i="1" s="1"/>
  <c r="S300" i="1" s="1"/>
  <c r="Q242" i="1"/>
  <c r="R242" i="1" s="1"/>
  <c r="S242" i="1" s="1"/>
  <c r="H194" i="1"/>
  <c r="Q222" i="1"/>
  <c r="R222" i="1" s="1"/>
  <c r="S222" i="1" s="1"/>
  <c r="Q261" i="1"/>
  <c r="R261" i="1" s="1"/>
  <c r="S261" i="1" s="1"/>
  <c r="Q247" i="1"/>
  <c r="R247" i="1" s="1"/>
  <c r="S247" i="1" s="1"/>
  <c r="Q273" i="1"/>
  <c r="R273" i="1" s="1"/>
  <c r="S273" i="1" s="1"/>
  <c r="Q301" i="1"/>
  <c r="R301" i="1" s="1"/>
  <c r="S301" i="1" s="1"/>
  <c r="Q204" i="1"/>
  <c r="R204" i="1" s="1"/>
  <c r="S204" i="1" s="1"/>
  <c r="Q312" i="1"/>
  <c r="R312" i="1" s="1"/>
  <c r="S312" i="1" s="1"/>
  <c r="Q281" i="1"/>
  <c r="R281" i="1" s="1"/>
  <c r="S281" i="1" s="1"/>
  <c r="Q303" i="1"/>
  <c r="R303" i="1" s="1"/>
  <c r="S303" i="1" s="1"/>
  <c r="Q226" i="1"/>
  <c r="R226" i="1" s="1"/>
  <c r="S226" i="1" s="1"/>
  <c r="Q219" i="1"/>
  <c r="R219" i="1" s="1"/>
  <c r="S219" i="1" s="1"/>
  <c r="Q215" i="1"/>
  <c r="R215" i="1" s="1"/>
  <c r="S215" i="1" s="1"/>
  <c r="Q262" i="1"/>
  <c r="R262" i="1" s="1"/>
  <c r="S262" i="1" s="1"/>
  <c r="Q284" i="1"/>
  <c r="R284" i="1" s="1"/>
  <c r="S284" i="1" s="1"/>
  <c r="Q214" i="1"/>
  <c r="R214" i="1" s="1"/>
  <c r="S214" i="1" s="1"/>
  <c r="Q235" i="1"/>
  <c r="R235" i="1" s="1"/>
  <c r="S235" i="1" s="1"/>
  <c r="Q295" i="1"/>
  <c r="R295" i="1" s="1"/>
  <c r="S295" i="1" s="1"/>
  <c r="Q256" i="1"/>
  <c r="R256" i="1" s="1"/>
  <c r="S256" i="1" s="1"/>
  <c r="Q267" i="1"/>
  <c r="R267" i="1" s="1"/>
  <c r="S267" i="1" s="1"/>
  <c r="Q205" i="1"/>
  <c r="R205" i="1" s="1"/>
  <c r="S205" i="1" s="1"/>
  <c r="Q268" i="1"/>
  <c r="R268" i="1" s="1"/>
  <c r="S268" i="1" s="1"/>
  <c r="Q279" i="1"/>
  <c r="R279" i="1" s="1"/>
  <c r="S279" i="1" s="1"/>
  <c r="Q209" i="1"/>
  <c r="R209" i="1" s="1"/>
  <c r="S209" i="1" s="1"/>
  <c r="Q280" i="1"/>
  <c r="R280" i="1" s="1"/>
  <c r="S280" i="1" s="1"/>
  <c r="Q233" i="1"/>
  <c r="R233" i="1" s="1"/>
  <c r="S233" i="1" s="1"/>
  <c r="Q271" i="1"/>
  <c r="R271" i="1" s="1"/>
  <c r="S271" i="1" s="1"/>
  <c r="Q246" i="1"/>
  <c r="R246" i="1" s="1"/>
  <c r="S246" i="1" s="1"/>
  <c r="Q313" i="1"/>
  <c r="R313" i="1" s="1"/>
  <c r="S313" i="1" s="1"/>
  <c r="Q296" i="1"/>
  <c r="R296" i="1" s="1"/>
  <c r="S296" i="1" s="1"/>
  <c r="Q239" i="1"/>
  <c r="R239" i="1" s="1"/>
  <c r="S239" i="1" s="1"/>
  <c r="Q210" i="1"/>
  <c r="R210" i="1" s="1"/>
  <c r="S210" i="1" s="1"/>
  <c r="H200" i="1"/>
  <c r="Q225" i="1"/>
  <c r="R225" i="1" s="1"/>
  <c r="S225" i="1" s="1"/>
  <c r="Q223" i="1"/>
  <c r="R223" i="1" s="1"/>
  <c r="S223" i="1" s="1"/>
  <c r="Q292" i="1"/>
  <c r="R292" i="1" s="1"/>
  <c r="S292" i="1" s="1"/>
  <c r="Q212" i="1"/>
  <c r="R212" i="1" s="1"/>
  <c r="S212" i="1" s="1"/>
  <c r="Q221" i="1"/>
  <c r="R221" i="1" s="1"/>
  <c r="S221" i="1" s="1"/>
  <c r="Q277" i="1"/>
  <c r="R277" i="1" s="1"/>
  <c r="S277" i="1" s="1"/>
  <c r="Q218" i="1"/>
  <c r="R218" i="1" s="1"/>
  <c r="S218" i="1" s="1"/>
  <c r="Q274" i="1"/>
  <c r="R274" i="1" s="1"/>
  <c r="S274" i="1" s="1"/>
  <c r="Q253" i="1"/>
  <c r="R253" i="1" s="1"/>
  <c r="S253" i="1" s="1"/>
  <c r="Q304" i="1"/>
  <c r="R304" i="1" s="1"/>
  <c r="S304" i="1" s="1"/>
  <c r="Q250" i="1"/>
  <c r="R250" i="1" s="1"/>
  <c r="S250" i="1" s="1"/>
  <c r="Q290" i="1"/>
  <c r="R290" i="1" s="1"/>
  <c r="S290" i="1" s="1"/>
  <c r="Q252" i="1"/>
  <c r="R252" i="1" s="1"/>
  <c r="S252" i="1" s="1"/>
  <c r="Q293" i="1"/>
  <c r="R293" i="1" s="1"/>
  <c r="S293" i="1" s="1"/>
  <c r="Q264" i="1"/>
  <c r="R264" i="1" s="1"/>
  <c r="S264" i="1" s="1"/>
  <c r="Q276" i="1"/>
  <c r="R276" i="1" s="1"/>
  <c r="S276" i="1" s="1"/>
  <c r="H195" i="1"/>
  <c r="H199" i="1"/>
  <c r="Q260" i="1"/>
  <c r="R260" i="1" s="1"/>
  <c r="S260" i="1" s="1"/>
  <c r="Q288" i="1"/>
  <c r="R288" i="1" s="1"/>
  <c r="S288" i="1" s="1"/>
  <c r="Q248" i="1"/>
  <c r="R248" i="1" s="1"/>
  <c r="S248" i="1" s="1"/>
  <c r="Q257" i="1"/>
  <c r="R257" i="1" s="1"/>
  <c r="S257" i="1" s="1"/>
  <c r="Q259" i="1"/>
  <c r="R259" i="1" s="1"/>
  <c r="S259" i="1" s="1"/>
  <c r="Q297" i="1"/>
  <c r="R297" i="1" s="1"/>
  <c r="S297" i="1" s="1"/>
  <c r="Q237" i="1"/>
  <c r="R237" i="1" s="1"/>
  <c r="S237" i="1" s="1"/>
  <c r="Q310" i="1"/>
  <c r="R310" i="1" s="1"/>
  <c r="S310" i="1" s="1"/>
  <c r="Q240" i="1"/>
  <c r="R240" i="1" s="1"/>
  <c r="S240" i="1" s="1"/>
  <c r="Q203" i="1"/>
  <c r="R203" i="1" s="1"/>
  <c r="S203" i="1" s="1"/>
  <c r="Q232" i="1"/>
  <c r="R232" i="1" s="1"/>
  <c r="S232" i="1" s="1"/>
  <c r="Q236" i="1"/>
  <c r="R236" i="1" s="1"/>
  <c r="S236" i="1" s="1"/>
  <c r="Q308" i="1"/>
  <c r="R308" i="1" s="1"/>
  <c r="S308" i="1" s="1"/>
  <c r="Q270" i="1"/>
  <c r="R270" i="1" s="1"/>
  <c r="S270" i="1" s="1"/>
  <c r="Q255" i="1"/>
  <c r="R255" i="1" s="1"/>
  <c r="S255" i="1" s="1"/>
  <c r="Q231" i="1"/>
  <c r="R231" i="1" s="1"/>
  <c r="S231" i="1" s="1"/>
  <c r="Q224" i="1"/>
  <c r="R224" i="1" s="1"/>
  <c r="S224" i="1" s="1"/>
  <c r="Q216" i="1"/>
  <c r="R216" i="1" s="1"/>
  <c r="S216" i="1" s="1"/>
  <c r="Q265" i="1"/>
  <c r="R265" i="1" s="1"/>
  <c r="S265" i="1" s="1"/>
  <c r="Q243" i="1"/>
  <c r="R243" i="1" s="1"/>
  <c r="S243" i="1" s="1"/>
  <c r="Q206" i="1"/>
  <c r="R206" i="1" s="1"/>
  <c r="S206" i="1" s="1"/>
  <c r="Q254" i="1"/>
  <c r="R254" i="1" s="1"/>
  <c r="S254" i="1" s="1"/>
  <c r="Q302" i="1"/>
  <c r="R302" i="1" s="1"/>
  <c r="S302" i="1" s="1"/>
  <c r="Q286" i="1"/>
  <c r="R286" i="1" s="1"/>
  <c r="S286" i="1" s="1"/>
  <c r="Q220" i="1"/>
  <c r="R220" i="1" s="1"/>
  <c r="S220" i="1" s="1"/>
  <c r="Q238" i="1"/>
  <c r="R238" i="1" s="1"/>
  <c r="S238" i="1" s="1"/>
  <c r="Q291" i="1"/>
  <c r="R291" i="1" s="1"/>
  <c r="S291" i="1" s="1"/>
  <c r="Q249" i="1"/>
  <c r="R249" i="1" s="1"/>
  <c r="S249" i="1" s="1"/>
  <c r="Q234" i="1"/>
  <c r="R234" i="1" s="1"/>
  <c r="S234" i="1" s="1"/>
  <c r="Q283" i="1"/>
  <c r="R283" i="1" s="1"/>
  <c r="S283" i="1" s="1"/>
  <c r="Q244" i="1"/>
  <c r="R244" i="1" s="1"/>
  <c r="S244" i="1" s="1"/>
  <c r="Q258" i="1"/>
  <c r="R258" i="1" s="1"/>
  <c r="S258" i="1" s="1"/>
  <c r="Q287" i="1"/>
  <c r="R287" i="1" s="1"/>
  <c r="S287" i="1" s="1"/>
  <c r="Q285" i="1"/>
  <c r="R285" i="1" s="1"/>
  <c r="S285" i="1" s="1"/>
  <c r="Q272" i="1"/>
  <c r="R272" i="1" s="1"/>
  <c r="S272" i="1" s="1"/>
  <c r="H184" i="1"/>
  <c r="P184" i="1"/>
  <c r="H185" i="1"/>
  <c r="P185" i="1"/>
  <c r="H165" i="1"/>
  <c r="P165" i="1"/>
  <c r="P159" i="1"/>
  <c r="H161" i="1"/>
  <c r="P161" i="1"/>
  <c r="P153" i="1"/>
  <c r="H178" i="1"/>
  <c r="P178" i="1"/>
  <c r="H193" i="1"/>
  <c r="P193" i="1"/>
  <c r="P196" i="1"/>
  <c r="H196" i="1"/>
  <c r="H160" i="1"/>
  <c r="P160" i="1"/>
  <c r="P158" i="1"/>
  <c r="H164" i="1"/>
  <c r="P164" i="1"/>
  <c r="H168" i="1"/>
  <c r="P168" i="1"/>
  <c r="H186" i="1"/>
  <c r="P186" i="1"/>
  <c r="H167" i="1"/>
  <c r="P167" i="1"/>
  <c r="H181" i="1"/>
  <c r="P181" i="1"/>
  <c r="H169" i="1"/>
  <c r="P169" i="1"/>
  <c r="H198" i="1"/>
  <c r="P198" i="1"/>
  <c r="H162" i="1"/>
  <c r="P162" i="1"/>
  <c r="H163" i="1"/>
  <c r="P163" i="1"/>
  <c r="P156" i="1"/>
  <c r="P189" i="1"/>
  <c r="H189" i="1"/>
  <c r="H176" i="1"/>
  <c r="P176" i="1"/>
  <c r="H187" i="1"/>
  <c r="P187" i="1"/>
  <c r="P180" i="1"/>
  <c r="H180" i="1"/>
  <c r="H171" i="1"/>
  <c r="P171" i="1"/>
  <c r="H175" i="1"/>
  <c r="P175" i="1"/>
  <c r="P179" i="1"/>
  <c r="H179" i="1"/>
  <c r="P157" i="1"/>
  <c r="H172" i="1"/>
  <c r="P172" i="1"/>
  <c r="P190" i="1"/>
  <c r="Q201" i="1" s="1"/>
  <c r="R201" i="1" s="1"/>
  <c r="S201" i="1" s="1"/>
  <c r="H190" i="1"/>
  <c r="H174" i="1"/>
  <c r="P174" i="1"/>
  <c r="H170" i="1"/>
  <c r="P170" i="1"/>
  <c r="H173" i="1"/>
  <c r="P173" i="1"/>
  <c r="H177" i="1"/>
  <c r="P177" i="1"/>
  <c r="H182" i="1"/>
  <c r="P182" i="1"/>
  <c r="H183" i="1"/>
  <c r="P183" i="1"/>
  <c r="H191" i="1"/>
  <c r="P191" i="1"/>
  <c r="P151" i="1"/>
  <c r="H192" i="1"/>
  <c r="P192" i="1"/>
  <c r="H166" i="1"/>
  <c r="P166" i="1"/>
  <c r="H188" i="1"/>
  <c r="P188" i="1"/>
  <c r="I76" i="1"/>
  <c r="J76" i="1" s="1"/>
  <c r="K76" i="1" s="1"/>
  <c r="L76" i="1" s="1"/>
  <c r="I74" i="1"/>
  <c r="J74" i="1" s="1"/>
  <c r="K74" i="1" s="1"/>
  <c r="L74" i="1" s="1"/>
  <c r="I75" i="1"/>
  <c r="J75" i="1" s="1"/>
  <c r="K75" i="1" s="1"/>
  <c r="L75" i="1" s="1"/>
  <c r="I73" i="1"/>
  <c r="J73" i="1" s="1"/>
  <c r="K73" i="1" s="1"/>
  <c r="L73" i="1" s="1"/>
  <c r="I72" i="1"/>
  <c r="J72" i="1" s="1"/>
  <c r="K72" i="1" s="1"/>
  <c r="L72" i="1" s="1"/>
  <c r="I77" i="1"/>
  <c r="J77" i="1" s="1"/>
  <c r="K77" i="1" s="1"/>
  <c r="L77" i="1" s="1"/>
  <c r="I78" i="1"/>
  <c r="J78" i="1" s="1"/>
  <c r="K78" i="1" s="1"/>
  <c r="L78" i="1" s="1"/>
  <c r="I84" i="1"/>
  <c r="J84" i="1" s="1"/>
  <c r="K84" i="1" s="1"/>
  <c r="L84" i="1" s="1"/>
  <c r="I80" i="1"/>
  <c r="J80" i="1" s="1"/>
  <c r="K80" i="1" s="1"/>
  <c r="L80" i="1" s="1"/>
  <c r="I123" i="1"/>
  <c r="J123" i="1" s="1"/>
  <c r="K123" i="1" s="1"/>
  <c r="L123" i="1" s="1"/>
  <c r="I120" i="1"/>
  <c r="J120" i="1" s="1"/>
  <c r="K120" i="1" s="1"/>
  <c r="L120" i="1" s="1"/>
  <c r="I121" i="1"/>
  <c r="J121" i="1" s="1"/>
  <c r="K121" i="1" s="1"/>
  <c r="L121" i="1" s="1"/>
  <c r="I118" i="1"/>
  <c r="J118" i="1" s="1"/>
  <c r="K118" i="1" s="1"/>
  <c r="L118" i="1" s="1"/>
  <c r="I122" i="1"/>
  <c r="J122" i="1" s="1"/>
  <c r="K122" i="1" s="1"/>
  <c r="L122" i="1" s="1"/>
  <c r="I119" i="1"/>
  <c r="J119" i="1" s="1"/>
  <c r="K119" i="1" s="1"/>
  <c r="L119" i="1" s="1"/>
  <c r="I130" i="1"/>
  <c r="J130" i="1" s="1"/>
  <c r="K130" i="1" s="1"/>
  <c r="L130" i="1" s="1"/>
  <c r="I129" i="1"/>
  <c r="J129" i="1" s="1"/>
  <c r="K129" i="1" s="1"/>
  <c r="L129" i="1" s="1"/>
  <c r="I125" i="1"/>
  <c r="J125" i="1" s="1"/>
  <c r="K125" i="1" s="1"/>
  <c r="L125" i="1" s="1"/>
  <c r="I6" i="1"/>
  <c r="J6" i="1" s="1"/>
  <c r="K6" i="1" s="1"/>
  <c r="L6" i="1" s="1"/>
  <c r="I11" i="1"/>
  <c r="J11" i="1" s="1"/>
  <c r="K11" i="1" s="1"/>
  <c r="L11" i="1" s="1"/>
  <c r="I2" i="1"/>
  <c r="J2" i="1" s="1"/>
  <c r="K2" i="1" s="1"/>
  <c r="L2" i="1" s="1"/>
  <c r="I4" i="1"/>
  <c r="J4" i="1" s="1"/>
  <c r="K4" i="1" s="1"/>
  <c r="L4" i="1" s="1"/>
  <c r="I5" i="1"/>
  <c r="J5" i="1" s="1"/>
  <c r="K5" i="1" s="1"/>
  <c r="L5" i="1" s="1"/>
  <c r="I3" i="1"/>
  <c r="J3" i="1" s="1"/>
  <c r="K3" i="1" s="1"/>
  <c r="L3" i="1" s="1"/>
  <c r="I7" i="1"/>
  <c r="J7" i="1" s="1"/>
  <c r="K7" i="1" s="1"/>
  <c r="L7" i="1" s="1"/>
  <c r="I10" i="1"/>
  <c r="J10" i="1" s="1"/>
  <c r="K10" i="1" s="1"/>
  <c r="L10" i="1" s="1"/>
  <c r="I9" i="1"/>
  <c r="J9" i="1" s="1"/>
  <c r="K9" i="1" s="1"/>
  <c r="L9" i="1" s="1"/>
  <c r="I20" i="1"/>
  <c r="J20" i="1" s="1"/>
  <c r="K20" i="1" s="1"/>
  <c r="L20" i="1" s="1"/>
  <c r="I22" i="1"/>
  <c r="J22" i="1" s="1"/>
  <c r="K22" i="1" s="1"/>
  <c r="L22" i="1" s="1"/>
  <c r="I23" i="1"/>
  <c r="J23" i="1" s="1"/>
  <c r="K23" i="1" s="1"/>
  <c r="L23" i="1" s="1"/>
  <c r="I24" i="1"/>
  <c r="J24" i="1" s="1"/>
  <c r="K24" i="1" s="1"/>
  <c r="L24" i="1" s="1"/>
  <c r="I33" i="1"/>
  <c r="J33" i="1" s="1"/>
  <c r="K33" i="1" s="1"/>
  <c r="L33" i="1" s="1"/>
  <c r="I30" i="1"/>
  <c r="J30" i="1" s="1"/>
  <c r="K30" i="1" s="1"/>
  <c r="L30" i="1" s="1"/>
  <c r="I27" i="1"/>
  <c r="J27" i="1" s="1"/>
  <c r="K27" i="1" s="1"/>
  <c r="L27" i="1" s="1"/>
  <c r="I42" i="1"/>
  <c r="J42" i="1" s="1"/>
  <c r="K42" i="1" s="1"/>
  <c r="L42" i="1" s="1"/>
  <c r="I40" i="1"/>
  <c r="J40" i="1" s="1"/>
  <c r="K40" i="1" s="1"/>
  <c r="L40" i="1" s="1"/>
  <c r="I45" i="1"/>
  <c r="J45" i="1" s="1"/>
  <c r="K45" i="1" s="1"/>
  <c r="L45" i="1" s="1"/>
  <c r="I46" i="1"/>
  <c r="J46" i="1" s="1"/>
  <c r="K46" i="1" s="1"/>
  <c r="L46" i="1" s="1"/>
  <c r="I50" i="1"/>
  <c r="J50" i="1" s="1"/>
  <c r="K50" i="1" s="1"/>
  <c r="L50" i="1" s="1"/>
  <c r="I49" i="1"/>
  <c r="J49" i="1" s="1"/>
  <c r="K49" i="1" s="1"/>
  <c r="L49" i="1" s="1"/>
  <c r="I47" i="1"/>
  <c r="J47" i="1" s="1"/>
  <c r="K47" i="1" s="1"/>
  <c r="L47" i="1" s="1"/>
  <c r="I51" i="1"/>
  <c r="J51" i="1" s="1"/>
  <c r="K51" i="1" s="1"/>
  <c r="L51" i="1" s="1"/>
  <c r="I48" i="1"/>
  <c r="J48" i="1" s="1"/>
  <c r="K48" i="1" s="1"/>
  <c r="L48" i="1" s="1"/>
  <c r="I57" i="1"/>
  <c r="J57" i="1" s="1"/>
  <c r="K57" i="1" s="1"/>
  <c r="L57" i="1" s="1"/>
  <c r="I59" i="1"/>
  <c r="J59" i="1" s="1"/>
  <c r="K59" i="1" s="1"/>
  <c r="L59" i="1" s="1"/>
  <c r="I61" i="1"/>
  <c r="J61" i="1" s="1"/>
  <c r="K61" i="1" s="1"/>
  <c r="L61" i="1" s="1"/>
  <c r="I60" i="1"/>
  <c r="J60" i="1" s="1"/>
  <c r="K60" i="1" s="1"/>
  <c r="L60" i="1" s="1"/>
  <c r="I58" i="1"/>
  <c r="J58" i="1" s="1"/>
  <c r="K58" i="1" s="1"/>
  <c r="L58" i="1" s="1"/>
  <c r="I56" i="1"/>
  <c r="J56" i="1" s="1"/>
  <c r="K56" i="1" s="1"/>
  <c r="L56" i="1" s="1"/>
  <c r="I62" i="1"/>
  <c r="J62" i="1" s="1"/>
  <c r="K62" i="1" s="1"/>
  <c r="L62" i="1" s="1"/>
  <c r="I65" i="1"/>
  <c r="J65" i="1" s="1"/>
  <c r="K65" i="1" s="1"/>
  <c r="L65" i="1" s="1"/>
  <c r="I63" i="1"/>
  <c r="J63" i="1" s="1"/>
  <c r="K63" i="1" s="1"/>
  <c r="L63" i="1" s="1"/>
  <c r="I90" i="1"/>
  <c r="J90" i="1" s="1"/>
  <c r="K90" i="1" s="1"/>
  <c r="L90" i="1" s="1"/>
  <c r="I88" i="1"/>
  <c r="J88" i="1" s="1"/>
  <c r="K88" i="1" s="1"/>
  <c r="L88" i="1" s="1"/>
  <c r="I94" i="1"/>
  <c r="J94" i="1" s="1"/>
  <c r="K94" i="1" s="1"/>
  <c r="L94" i="1" s="1"/>
  <c r="I96" i="1"/>
  <c r="J96" i="1" s="1"/>
  <c r="K96" i="1" s="1"/>
  <c r="L96" i="1" s="1"/>
  <c r="Q202" i="1" l="1"/>
  <c r="R202" i="1" s="1"/>
  <c r="S202" i="1" s="1"/>
  <c r="Q199" i="1"/>
  <c r="R199" i="1" s="1"/>
  <c r="S199" i="1" s="1"/>
  <c r="Q197" i="1"/>
  <c r="R197" i="1" s="1"/>
  <c r="S197" i="1" s="1"/>
  <c r="Q200" i="1"/>
  <c r="R200" i="1" s="1"/>
  <c r="S200" i="1" s="1"/>
  <c r="Q195" i="1"/>
  <c r="R195" i="1" s="1"/>
  <c r="S195" i="1" s="1"/>
  <c r="Q194" i="1"/>
  <c r="R194" i="1" s="1"/>
  <c r="S194" i="1" s="1"/>
  <c r="Q191" i="1"/>
  <c r="R191" i="1" s="1"/>
  <c r="S191" i="1" s="1"/>
  <c r="Q173" i="1"/>
  <c r="R173" i="1" s="1"/>
  <c r="S173" i="1" s="1"/>
  <c r="Q172" i="1"/>
  <c r="R172" i="1" s="1"/>
  <c r="S172" i="1" s="1"/>
  <c r="Q175" i="1"/>
  <c r="R175" i="1" s="1"/>
  <c r="S175" i="1" s="1"/>
  <c r="Q187" i="1"/>
  <c r="R187" i="1" s="1"/>
  <c r="S187" i="1" s="1"/>
  <c r="Q162" i="1"/>
  <c r="R162" i="1" s="1"/>
  <c r="S162" i="1" s="1"/>
  <c r="Q181" i="1"/>
  <c r="R181" i="1" s="1"/>
  <c r="S181" i="1" s="1"/>
  <c r="Q167" i="1"/>
  <c r="R167" i="1" s="1"/>
  <c r="S167" i="1" s="1"/>
  <c r="Q164" i="1"/>
  <c r="R164" i="1" s="1"/>
  <c r="S164" i="1" s="1"/>
  <c r="Q178" i="1"/>
  <c r="R178" i="1" s="1"/>
  <c r="S178" i="1" s="1"/>
  <c r="Q165" i="1"/>
  <c r="R165" i="1" s="1"/>
  <c r="S165" i="1" s="1"/>
  <c r="Q179" i="1"/>
  <c r="R179" i="1" s="1"/>
  <c r="S179" i="1" s="1"/>
  <c r="Q180" i="1"/>
  <c r="R180" i="1" s="1"/>
  <c r="S180" i="1" s="1"/>
  <c r="Q189" i="1"/>
  <c r="R189" i="1" s="1"/>
  <c r="S189" i="1" s="1"/>
  <c r="Q188" i="1"/>
  <c r="R188" i="1" s="1"/>
  <c r="S188" i="1" s="1"/>
  <c r="Q183" i="1"/>
  <c r="R183" i="1" s="1"/>
  <c r="S183" i="1" s="1"/>
  <c r="Q176" i="1"/>
  <c r="R176" i="1" s="1"/>
  <c r="S176" i="1" s="1"/>
  <c r="Q186" i="1"/>
  <c r="R186" i="1" s="1"/>
  <c r="S186" i="1" s="1"/>
  <c r="Q182" i="1"/>
  <c r="R182" i="1" s="1"/>
  <c r="S182" i="1" s="1"/>
  <c r="Q170" i="1"/>
  <c r="R170" i="1" s="1"/>
  <c r="S170" i="1" s="1"/>
  <c r="Q171" i="1"/>
  <c r="R171" i="1" s="1"/>
  <c r="S171" i="1" s="1"/>
  <c r="Q198" i="1"/>
  <c r="R198" i="1" s="1"/>
  <c r="S198" i="1" s="1"/>
  <c r="Q185" i="1"/>
  <c r="R185" i="1" s="1"/>
  <c r="S185" i="1" s="1"/>
  <c r="Q190" i="1"/>
  <c r="R190" i="1" s="1"/>
  <c r="S190" i="1" s="1"/>
  <c r="Q196" i="1"/>
  <c r="R196" i="1" s="1"/>
  <c r="S196" i="1" s="1"/>
  <c r="Q166" i="1"/>
  <c r="R166" i="1" s="1"/>
  <c r="S166" i="1" s="1"/>
  <c r="Q192" i="1"/>
  <c r="R192" i="1" s="1"/>
  <c r="S192" i="1" s="1"/>
  <c r="Q177" i="1"/>
  <c r="R177" i="1" s="1"/>
  <c r="S177" i="1" s="1"/>
  <c r="Q174" i="1"/>
  <c r="R174" i="1" s="1"/>
  <c r="S174" i="1" s="1"/>
  <c r="Q163" i="1"/>
  <c r="R163" i="1" s="1"/>
  <c r="S163" i="1" s="1"/>
  <c r="Q169" i="1"/>
  <c r="R169" i="1" s="1"/>
  <c r="S169" i="1" s="1"/>
  <c r="Q168" i="1"/>
  <c r="R168" i="1" s="1"/>
  <c r="S168" i="1" s="1"/>
  <c r="Q160" i="1"/>
  <c r="R160" i="1" s="1"/>
  <c r="S160" i="1" s="1"/>
  <c r="Q193" i="1"/>
  <c r="R193" i="1" s="1"/>
  <c r="S193" i="1" s="1"/>
  <c r="Q161" i="1"/>
  <c r="R161" i="1" s="1"/>
  <c r="S161" i="1" s="1"/>
  <c r="Q184" i="1"/>
  <c r="R184" i="1" s="1"/>
  <c r="S184" i="1" s="1"/>
  <c r="I135" i="1"/>
  <c r="J135" i="1" s="1"/>
  <c r="K135" i="1" s="1"/>
  <c r="L135" i="1" s="1"/>
  <c r="I133" i="1"/>
  <c r="J133" i="1" s="1"/>
  <c r="K133" i="1" s="1"/>
  <c r="L133" i="1" s="1"/>
  <c r="I132" i="1"/>
  <c r="J132" i="1" s="1"/>
  <c r="K132" i="1" s="1"/>
  <c r="L132" i="1" s="1"/>
  <c r="I134" i="1"/>
  <c r="J134" i="1" s="1"/>
  <c r="K134" i="1" s="1"/>
  <c r="L134" i="1" s="1"/>
  <c r="I131" i="1"/>
  <c r="J131" i="1" s="1"/>
  <c r="K131" i="1" s="1"/>
  <c r="L131" i="1" s="1"/>
  <c r="I128" i="1"/>
  <c r="J128" i="1" s="1"/>
  <c r="K128" i="1" s="1"/>
  <c r="L128" i="1" s="1"/>
  <c r="I124" i="1"/>
  <c r="J124" i="1" s="1"/>
  <c r="K124" i="1" s="1"/>
  <c r="L124" i="1" s="1"/>
  <c r="I126" i="1"/>
  <c r="J126" i="1" s="1"/>
  <c r="K126" i="1" s="1"/>
  <c r="L126" i="1" s="1"/>
  <c r="I136" i="1"/>
  <c r="J136" i="1" s="1"/>
  <c r="K136" i="1" s="1"/>
  <c r="L136" i="1" s="1"/>
  <c r="I127" i="1" l="1"/>
  <c r="J127" i="1" s="1"/>
  <c r="K127" i="1" s="1"/>
  <c r="L127" i="1" s="1"/>
  <c r="I117" i="1"/>
  <c r="J117" i="1" s="1"/>
  <c r="K117" i="1" s="1"/>
  <c r="L117" i="1" s="1"/>
  <c r="I12" i="1"/>
  <c r="J12" i="1" s="1"/>
  <c r="K12" i="1" s="1"/>
  <c r="L12" i="1" s="1"/>
  <c r="I142" i="1"/>
  <c r="J142" i="1" s="1"/>
  <c r="K142" i="1" s="1"/>
  <c r="L142" i="1" s="1"/>
  <c r="I38" i="1"/>
  <c r="J38" i="1" s="1"/>
  <c r="K38" i="1" s="1"/>
  <c r="L38" i="1" s="1"/>
  <c r="I79" i="1"/>
  <c r="J79" i="1" s="1"/>
  <c r="K79" i="1" s="1"/>
  <c r="L79" i="1" s="1"/>
  <c r="I18" i="1"/>
  <c r="J18" i="1" s="1"/>
  <c r="K18" i="1" s="1"/>
  <c r="L18" i="1" s="1"/>
  <c r="I17" i="1"/>
  <c r="J17" i="1" s="1"/>
  <c r="K17" i="1" s="1"/>
  <c r="L17" i="1" s="1"/>
  <c r="I87" i="1"/>
  <c r="J87" i="1" s="1"/>
  <c r="K87" i="1" s="1"/>
  <c r="L87" i="1" s="1"/>
  <c r="I81" i="1"/>
  <c r="J81" i="1" s="1"/>
  <c r="K81" i="1" s="1"/>
  <c r="L81" i="1" s="1"/>
  <c r="I52" i="1"/>
  <c r="J52" i="1" s="1"/>
  <c r="K52" i="1" s="1"/>
  <c r="L52" i="1" s="1"/>
  <c r="I21" i="1"/>
  <c r="J21" i="1" s="1"/>
  <c r="K21" i="1" s="1"/>
  <c r="L21" i="1" s="1"/>
  <c r="I15" i="1"/>
  <c r="J15" i="1" s="1"/>
  <c r="K15" i="1" s="1"/>
  <c r="L15" i="1" s="1"/>
  <c r="I111" i="1"/>
  <c r="J111" i="1" s="1"/>
  <c r="K111" i="1" s="1"/>
  <c r="L111" i="1" s="1"/>
  <c r="I19" i="1"/>
  <c r="J19" i="1" s="1"/>
  <c r="K19" i="1" s="1"/>
  <c r="L19" i="1" s="1"/>
  <c r="I114" i="1"/>
  <c r="J114" i="1" s="1"/>
  <c r="K114" i="1" s="1"/>
  <c r="L114" i="1" s="1"/>
  <c r="I83" i="1"/>
  <c r="J83" i="1" s="1"/>
  <c r="K83" i="1" s="1"/>
  <c r="L83" i="1" s="1"/>
  <c r="I37" i="1"/>
  <c r="J37" i="1" s="1"/>
  <c r="K37" i="1" s="1"/>
  <c r="L37" i="1" s="1"/>
  <c r="I39" i="1"/>
  <c r="J39" i="1" s="1"/>
  <c r="K39" i="1" s="1"/>
  <c r="L39" i="1" s="1"/>
  <c r="I41" i="1"/>
  <c r="J41" i="1" s="1"/>
  <c r="K41" i="1" s="1"/>
  <c r="L41" i="1" s="1"/>
  <c r="I43" i="1"/>
  <c r="J43" i="1" s="1"/>
  <c r="K43" i="1" s="1"/>
  <c r="L43" i="1" s="1"/>
  <c r="I85" i="1"/>
  <c r="J85" i="1" s="1"/>
  <c r="K85" i="1" s="1"/>
  <c r="L85" i="1" s="1"/>
  <c r="I116" i="1"/>
  <c r="J116" i="1" s="1"/>
  <c r="K116" i="1" s="1"/>
  <c r="L116" i="1" s="1"/>
  <c r="I44" i="1"/>
  <c r="J44" i="1" s="1"/>
  <c r="K44" i="1" s="1"/>
  <c r="L44" i="1" s="1"/>
  <c r="I82" i="1"/>
  <c r="J82" i="1" s="1"/>
  <c r="K82" i="1" s="1"/>
  <c r="L82" i="1" s="1"/>
  <c r="I16" i="1"/>
  <c r="J16" i="1" s="1"/>
  <c r="K16" i="1" s="1"/>
  <c r="L16" i="1" s="1"/>
  <c r="I55" i="1"/>
  <c r="J55" i="1" s="1"/>
  <c r="K55" i="1" s="1"/>
  <c r="L55" i="1" s="1"/>
  <c r="I13" i="1"/>
  <c r="J13" i="1" s="1"/>
  <c r="K13" i="1" s="1"/>
  <c r="L13" i="1" s="1"/>
  <c r="I54" i="1"/>
  <c r="J54" i="1" s="1"/>
  <c r="K54" i="1" s="1"/>
  <c r="L54" i="1" s="1"/>
  <c r="I8" i="1"/>
  <c r="J8" i="1" s="1"/>
  <c r="K8" i="1" s="1"/>
  <c r="L8" i="1" s="1"/>
  <c r="I53" i="1"/>
  <c r="J53" i="1" s="1"/>
  <c r="K53" i="1" s="1"/>
  <c r="L53" i="1" s="1"/>
  <c r="I14" i="1"/>
  <c r="J14" i="1" s="1"/>
  <c r="K14" i="1" s="1"/>
  <c r="L14" i="1" s="1"/>
  <c r="I86" i="1"/>
  <c r="J86" i="1" s="1"/>
  <c r="K86" i="1" s="1"/>
  <c r="L86" i="1" s="1"/>
  <c r="I25" i="1"/>
  <c r="J25" i="1" s="1"/>
  <c r="K25" i="1" s="1"/>
  <c r="L25" i="1" s="1"/>
  <c r="I89" i="1"/>
  <c r="J89" i="1" s="1"/>
  <c r="K89" i="1" s="1"/>
  <c r="L89" i="1" s="1"/>
  <c r="I113" i="1"/>
  <c r="J113" i="1" s="1"/>
  <c r="K113" i="1" s="1"/>
  <c r="L113" i="1" s="1"/>
  <c r="I115" i="1"/>
  <c r="J115" i="1" s="1"/>
  <c r="K115" i="1" s="1"/>
  <c r="L115" i="1" s="1"/>
  <c r="M140" i="1" l="1"/>
  <c r="N140" i="1" s="1"/>
  <c r="O140" i="1" s="1"/>
  <c r="P140" i="1" s="1"/>
  <c r="M150" i="1"/>
  <c r="N150" i="1" s="1"/>
  <c r="O150" i="1" s="1"/>
  <c r="P150" i="1" s="1"/>
  <c r="M152" i="1"/>
  <c r="N152" i="1" s="1"/>
  <c r="O152" i="1" s="1"/>
  <c r="P152" i="1" s="1"/>
  <c r="M154" i="1"/>
  <c r="N154" i="1" s="1"/>
  <c r="O154" i="1" s="1"/>
  <c r="P154" i="1" s="1"/>
  <c r="M148" i="1"/>
  <c r="N148" i="1" s="1"/>
  <c r="O148" i="1" s="1"/>
  <c r="M144" i="1"/>
  <c r="N144" i="1" s="1"/>
  <c r="O144" i="1" s="1"/>
  <c r="M145" i="1"/>
  <c r="N145" i="1" s="1"/>
  <c r="O145" i="1" s="1"/>
  <c r="M137" i="1"/>
  <c r="N137" i="1" s="1"/>
  <c r="O137" i="1" s="1"/>
  <c r="M149" i="1"/>
  <c r="N149" i="1" s="1"/>
  <c r="O149" i="1" s="1"/>
  <c r="M143" i="1"/>
  <c r="N143" i="1" s="1"/>
  <c r="O143" i="1" s="1"/>
  <c r="M155" i="1"/>
  <c r="N155" i="1" s="1"/>
  <c r="O155" i="1" s="1"/>
  <c r="M141" i="1"/>
  <c r="N141" i="1" s="1"/>
  <c r="O141" i="1" s="1"/>
  <c r="M146" i="1"/>
  <c r="N146" i="1" s="1"/>
  <c r="O146" i="1" s="1"/>
  <c r="M147" i="1"/>
  <c r="N147" i="1" s="1"/>
  <c r="O147" i="1" s="1"/>
  <c r="M138" i="1"/>
  <c r="N138" i="1" s="1"/>
  <c r="O138" i="1" s="1"/>
  <c r="P138" i="1" s="1"/>
  <c r="M139" i="1"/>
  <c r="N139" i="1" s="1"/>
  <c r="O139" i="1" s="1"/>
  <c r="M71" i="1"/>
  <c r="N71" i="1" s="1"/>
  <c r="O71" i="1" s="1"/>
  <c r="P71" i="1" s="1"/>
  <c r="M69" i="1"/>
  <c r="N69" i="1" s="1"/>
  <c r="O69" i="1" s="1"/>
  <c r="P69" i="1" s="1"/>
  <c r="M67" i="1"/>
  <c r="N67" i="1" s="1"/>
  <c r="O67" i="1" s="1"/>
  <c r="P67" i="1" s="1"/>
  <c r="M70" i="1"/>
  <c r="N70" i="1" s="1"/>
  <c r="O70" i="1" s="1"/>
  <c r="P70" i="1" s="1"/>
  <c r="M68" i="1"/>
  <c r="N68" i="1" s="1"/>
  <c r="O68" i="1" s="1"/>
  <c r="P68" i="1" s="1"/>
  <c r="M74" i="1"/>
  <c r="N74" i="1" s="1"/>
  <c r="O74" i="1" s="1"/>
  <c r="P74" i="1" s="1"/>
  <c r="M56" i="1"/>
  <c r="N56" i="1" s="1"/>
  <c r="O56" i="1" s="1"/>
  <c r="P56" i="1" s="1"/>
  <c r="M64" i="1"/>
  <c r="N64" i="1" s="1"/>
  <c r="O64" i="1" s="1"/>
  <c r="P64" i="1" s="1"/>
  <c r="M65" i="1"/>
  <c r="N65" i="1" s="1"/>
  <c r="O65" i="1" s="1"/>
  <c r="P65" i="1" s="1"/>
  <c r="M66" i="1"/>
  <c r="N66" i="1" s="1"/>
  <c r="O66" i="1" s="1"/>
  <c r="P66" i="1" s="1"/>
  <c r="M62" i="1"/>
  <c r="N62" i="1" s="1"/>
  <c r="O62" i="1" s="1"/>
  <c r="P62" i="1" s="1"/>
  <c r="M58" i="1"/>
  <c r="N58" i="1" s="1"/>
  <c r="O58" i="1" s="1"/>
  <c r="P58" i="1" s="1"/>
  <c r="M63" i="1"/>
  <c r="N63" i="1" s="1"/>
  <c r="O63" i="1" s="1"/>
  <c r="P63" i="1" s="1"/>
  <c r="M76" i="1"/>
  <c r="N76" i="1" s="1"/>
  <c r="O76" i="1" s="1"/>
  <c r="P76" i="1" s="1"/>
  <c r="M75" i="1"/>
  <c r="N75" i="1" s="1"/>
  <c r="O75" i="1" s="1"/>
  <c r="P75" i="1" s="1"/>
  <c r="M73" i="1"/>
  <c r="N73" i="1" s="1"/>
  <c r="O73" i="1" s="1"/>
  <c r="P73" i="1" s="1"/>
  <c r="M72" i="1"/>
  <c r="N72" i="1" s="1"/>
  <c r="O72" i="1" s="1"/>
  <c r="P72" i="1" s="1"/>
  <c r="M60" i="1"/>
  <c r="N60" i="1" s="1"/>
  <c r="O60" i="1" s="1"/>
  <c r="M30" i="1"/>
  <c r="N30" i="1" s="1"/>
  <c r="O30" i="1" s="1"/>
  <c r="P30" i="1" s="1"/>
  <c r="M27" i="1"/>
  <c r="N27" i="1" s="1"/>
  <c r="O27" i="1" s="1"/>
  <c r="P27" i="1" s="1"/>
  <c r="M26" i="1"/>
  <c r="N26" i="1" s="1"/>
  <c r="O26" i="1" s="1"/>
  <c r="P26" i="1" s="1"/>
  <c r="M33" i="1"/>
  <c r="N33" i="1" s="1"/>
  <c r="O33" i="1" s="1"/>
  <c r="P33" i="1" s="1"/>
  <c r="M106" i="1"/>
  <c r="N106" i="1" s="1"/>
  <c r="O106" i="1" s="1"/>
  <c r="P106" i="1" s="1"/>
  <c r="M95" i="1"/>
  <c r="N95" i="1" s="1"/>
  <c r="O95" i="1" s="1"/>
  <c r="P95" i="1" s="1"/>
  <c r="M98" i="1"/>
  <c r="N98" i="1" s="1"/>
  <c r="O98" i="1" s="1"/>
  <c r="P98" i="1" s="1"/>
  <c r="M93" i="1"/>
  <c r="N93" i="1" s="1"/>
  <c r="O93" i="1" s="1"/>
  <c r="P93" i="1" s="1"/>
  <c r="M92" i="1"/>
  <c r="N92" i="1" s="1"/>
  <c r="O92" i="1" s="1"/>
  <c r="P92" i="1" s="1"/>
  <c r="M97" i="1"/>
  <c r="N97" i="1" s="1"/>
  <c r="O97" i="1" s="1"/>
  <c r="P97" i="1" s="1"/>
  <c r="M100" i="1"/>
  <c r="N100" i="1" s="1"/>
  <c r="O100" i="1" s="1"/>
  <c r="P100" i="1" s="1"/>
  <c r="M101" i="1"/>
  <c r="N101" i="1" s="1"/>
  <c r="O101" i="1" s="1"/>
  <c r="P101" i="1" s="1"/>
  <c r="M108" i="1"/>
  <c r="N108" i="1" s="1"/>
  <c r="O108" i="1" s="1"/>
  <c r="P108" i="1" s="1"/>
  <c r="M103" i="1"/>
  <c r="N103" i="1" s="1"/>
  <c r="O103" i="1" s="1"/>
  <c r="P103" i="1" s="1"/>
  <c r="M77" i="1"/>
  <c r="N77" i="1" s="1"/>
  <c r="O77" i="1" s="1"/>
  <c r="P77" i="1" s="1"/>
  <c r="M105" i="1"/>
  <c r="N105" i="1" s="1"/>
  <c r="O105" i="1" s="1"/>
  <c r="P105" i="1" s="1"/>
  <c r="M102" i="1"/>
  <c r="N102" i="1" s="1"/>
  <c r="O102" i="1" s="1"/>
  <c r="P102" i="1" s="1"/>
  <c r="M104" i="1"/>
  <c r="N104" i="1" s="1"/>
  <c r="O104" i="1" s="1"/>
  <c r="P104" i="1" s="1"/>
  <c r="M107" i="1"/>
  <c r="N107" i="1" s="1"/>
  <c r="O107" i="1" s="1"/>
  <c r="P107" i="1" s="1"/>
  <c r="M78" i="1"/>
  <c r="N78" i="1" s="1"/>
  <c r="O78" i="1" s="1"/>
  <c r="P78" i="1" s="1"/>
  <c r="M2" i="1"/>
  <c r="N2" i="1" s="1"/>
  <c r="O2" i="1" s="1"/>
  <c r="M4" i="1"/>
  <c r="N4" i="1" s="1"/>
  <c r="O4" i="1" s="1"/>
  <c r="M6" i="1"/>
  <c r="N6" i="1" s="1"/>
  <c r="O6" i="1" s="1"/>
  <c r="M5" i="1"/>
  <c r="N5" i="1" s="1"/>
  <c r="O5" i="1" s="1"/>
  <c r="M11" i="1"/>
  <c r="N11" i="1" s="1"/>
  <c r="O11" i="1" s="1"/>
  <c r="M24" i="1"/>
  <c r="N24" i="1" s="1"/>
  <c r="O24" i="1" s="1"/>
  <c r="M23" i="1"/>
  <c r="N23" i="1" s="1"/>
  <c r="O23" i="1" s="1"/>
  <c r="M96" i="1"/>
  <c r="N96" i="1" s="1"/>
  <c r="O96" i="1" s="1"/>
  <c r="M91" i="1"/>
  <c r="N91" i="1" s="1"/>
  <c r="O91" i="1" s="1"/>
  <c r="M84" i="1"/>
  <c r="N84" i="1" s="1"/>
  <c r="O84" i="1" s="1"/>
  <c r="M99" i="1"/>
  <c r="N99" i="1" s="1"/>
  <c r="O99" i="1" s="1"/>
  <c r="M94" i="1"/>
  <c r="N94" i="1" s="1"/>
  <c r="O94" i="1" s="1"/>
  <c r="M22" i="1"/>
  <c r="N22" i="1" s="1"/>
  <c r="O22" i="1" s="1"/>
  <c r="M20" i="1"/>
  <c r="N20" i="1" s="1"/>
  <c r="O20" i="1" s="1"/>
  <c r="M36" i="1"/>
  <c r="N36" i="1" s="1"/>
  <c r="O36" i="1" s="1"/>
  <c r="M31" i="1"/>
  <c r="N31" i="1" s="1"/>
  <c r="O31" i="1" s="1"/>
  <c r="M28" i="1"/>
  <c r="N28" i="1" s="1"/>
  <c r="O28" i="1" s="1"/>
  <c r="M35" i="1"/>
  <c r="N35" i="1" s="1"/>
  <c r="O35" i="1" s="1"/>
  <c r="M34" i="1"/>
  <c r="N34" i="1" s="1"/>
  <c r="O34" i="1" s="1"/>
  <c r="M29" i="1"/>
  <c r="N29" i="1" s="1"/>
  <c r="O29" i="1" s="1"/>
  <c r="M57" i="1"/>
  <c r="N57" i="1" s="1"/>
  <c r="O57" i="1" s="1"/>
  <c r="M61" i="1"/>
  <c r="N61" i="1" s="1"/>
  <c r="O61" i="1" s="1"/>
  <c r="M59" i="1"/>
  <c r="N59" i="1" s="1"/>
  <c r="O59" i="1" s="1"/>
  <c r="M80" i="1"/>
  <c r="N80" i="1" s="1"/>
  <c r="O80" i="1" s="1"/>
  <c r="M88" i="1"/>
  <c r="N88" i="1" s="1"/>
  <c r="O88" i="1" s="1"/>
  <c r="M90" i="1"/>
  <c r="N90" i="1" s="1"/>
  <c r="O90" i="1" s="1"/>
  <c r="M7" i="1"/>
  <c r="N7" i="1" s="1"/>
  <c r="O7" i="1" s="1"/>
  <c r="M10" i="1"/>
  <c r="N10" i="1" s="1"/>
  <c r="O10" i="1" s="1"/>
  <c r="M9" i="1"/>
  <c r="N9" i="1" s="1"/>
  <c r="O9" i="1" s="1"/>
  <c r="M3" i="1"/>
  <c r="N3" i="1" s="1"/>
  <c r="O3" i="1" s="1"/>
  <c r="M32" i="1"/>
  <c r="N32" i="1" s="1"/>
  <c r="O32" i="1" s="1"/>
  <c r="M50" i="1"/>
  <c r="N50" i="1" s="1"/>
  <c r="O50" i="1" s="1"/>
  <c r="M40" i="1"/>
  <c r="N40" i="1" s="1"/>
  <c r="O40" i="1" s="1"/>
  <c r="M42" i="1"/>
  <c r="N42" i="1" s="1"/>
  <c r="O42" i="1" s="1"/>
  <c r="M46" i="1"/>
  <c r="N46" i="1" s="1"/>
  <c r="O46" i="1" s="1"/>
  <c r="M45" i="1"/>
  <c r="N45" i="1" s="1"/>
  <c r="O45" i="1" s="1"/>
  <c r="M129" i="1"/>
  <c r="N129" i="1" s="1"/>
  <c r="O129" i="1" s="1"/>
  <c r="M130" i="1"/>
  <c r="N130" i="1" s="1"/>
  <c r="O130" i="1" s="1"/>
  <c r="M125" i="1"/>
  <c r="N125" i="1" s="1"/>
  <c r="O125" i="1" s="1"/>
  <c r="M119" i="1"/>
  <c r="N119" i="1" s="1"/>
  <c r="O119" i="1" s="1"/>
  <c r="M123" i="1"/>
  <c r="N123" i="1" s="1"/>
  <c r="O123" i="1" s="1"/>
  <c r="M120" i="1"/>
  <c r="N120" i="1" s="1"/>
  <c r="O120" i="1" s="1"/>
  <c r="M121" i="1"/>
  <c r="N121" i="1" s="1"/>
  <c r="O121" i="1" s="1"/>
  <c r="M122" i="1"/>
  <c r="N122" i="1" s="1"/>
  <c r="O122" i="1" s="1"/>
  <c r="M118" i="1"/>
  <c r="N118" i="1" s="1"/>
  <c r="O118" i="1" s="1"/>
  <c r="M110" i="1"/>
  <c r="N110" i="1" s="1"/>
  <c r="O110" i="1" s="1"/>
  <c r="M109" i="1"/>
  <c r="N109" i="1" s="1"/>
  <c r="O109" i="1" s="1"/>
  <c r="M112" i="1"/>
  <c r="N112" i="1" s="1"/>
  <c r="O112" i="1" s="1"/>
  <c r="M49" i="1"/>
  <c r="N49" i="1" s="1"/>
  <c r="O49" i="1" s="1"/>
  <c r="M48" i="1"/>
  <c r="N48" i="1" s="1"/>
  <c r="O48" i="1" s="1"/>
  <c r="M51" i="1"/>
  <c r="N51" i="1" s="1"/>
  <c r="O51" i="1" s="1"/>
  <c r="M47" i="1"/>
  <c r="N47" i="1" s="1"/>
  <c r="O47" i="1" s="1"/>
  <c r="M136" i="1"/>
  <c r="N136" i="1" s="1"/>
  <c r="O136" i="1" s="1"/>
  <c r="M128" i="1"/>
  <c r="N128" i="1" s="1"/>
  <c r="O128" i="1" s="1"/>
  <c r="M132" i="1"/>
  <c r="N132" i="1" s="1"/>
  <c r="O132" i="1" s="1"/>
  <c r="M135" i="1"/>
  <c r="N135" i="1" s="1"/>
  <c r="O135" i="1" s="1"/>
  <c r="M126" i="1"/>
  <c r="N126" i="1" s="1"/>
  <c r="O126" i="1" s="1"/>
  <c r="M124" i="1"/>
  <c r="N124" i="1" s="1"/>
  <c r="O124" i="1" s="1"/>
  <c r="M134" i="1"/>
  <c r="N134" i="1" s="1"/>
  <c r="O134" i="1" s="1"/>
  <c r="M133" i="1"/>
  <c r="N133" i="1" s="1"/>
  <c r="O133" i="1" s="1"/>
  <c r="M131" i="1"/>
  <c r="N131" i="1" s="1"/>
  <c r="O131" i="1" s="1"/>
  <c r="M89" i="1"/>
  <c r="N89" i="1" s="1"/>
  <c r="O89" i="1" s="1"/>
  <c r="M83" i="1"/>
  <c r="N83" i="1" s="1"/>
  <c r="O83" i="1" s="1"/>
  <c r="M85" i="1"/>
  <c r="N85" i="1" s="1"/>
  <c r="O85" i="1" s="1"/>
  <c r="M142" i="1"/>
  <c r="N142" i="1" s="1"/>
  <c r="O142" i="1" s="1"/>
  <c r="M87" i="1"/>
  <c r="N87" i="1" s="1"/>
  <c r="O87" i="1" s="1"/>
  <c r="M15" i="1"/>
  <c r="N15" i="1" s="1"/>
  <c r="O15" i="1" s="1"/>
  <c r="M14" i="1"/>
  <c r="N14" i="1" s="1"/>
  <c r="O14" i="1" s="1"/>
  <c r="M16" i="1"/>
  <c r="N16" i="1" s="1"/>
  <c r="O16" i="1" s="1"/>
  <c r="M8" i="1"/>
  <c r="N8" i="1" s="1"/>
  <c r="O8" i="1" s="1"/>
  <c r="M13" i="1"/>
  <c r="N13" i="1" s="1"/>
  <c r="O13" i="1" s="1"/>
  <c r="M12" i="1"/>
  <c r="N12" i="1" s="1"/>
  <c r="O12" i="1" s="1"/>
  <c r="M114" i="1"/>
  <c r="N114" i="1" s="1"/>
  <c r="O114" i="1" s="1"/>
  <c r="M115" i="1"/>
  <c r="N115" i="1" s="1"/>
  <c r="O115" i="1" s="1"/>
  <c r="M116" i="1"/>
  <c r="N116" i="1" s="1"/>
  <c r="O116" i="1" s="1"/>
  <c r="M111" i="1"/>
  <c r="N111" i="1" s="1"/>
  <c r="O111" i="1" s="1"/>
  <c r="M113" i="1"/>
  <c r="N113" i="1" s="1"/>
  <c r="O113" i="1" s="1"/>
  <c r="M117" i="1"/>
  <c r="N117" i="1" s="1"/>
  <c r="O117" i="1" s="1"/>
  <c r="M127" i="1"/>
  <c r="N127" i="1" s="1"/>
  <c r="O127" i="1" s="1"/>
  <c r="M44" i="1"/>
  <c r="N44" i="1" s="1"/>
  <c r="O44" i="1" s="1"/>
  <c r="M17" i="1"/>
  <c r="N17" i="1" s="1"/>
  <c r="O17" i="1" s="1"/>
  <c r="M25" i="1"/>
  <c r="N25" i="1" s="1"/>
  <c r="O25" i="1" s="1"/>
  <c r="M21" i="1"/>
  <c r="N21" i="1" s="1"/>
  <c r="O21" i="1" s="1"/>
  <c r="M37" i="1"/>
  <c r="N37" i="1" s="1"/>
  <c r="O37" i="1" s="1"/>
  <c r="M18" i="1"/>
  <c r="N18" i="1" s="1"/>
  <c r="O18" i="1" s="1"/>
  <c r="M19" i="1"/>
  <c r="N19" i="1" s="1"/>
  <c r="O19" i="1" s="1"/>
  <c r="M38" i="1"/>
  <c r="N38" i="1" s="1"/>
  <c r="O38" i="1" s="1"/>
  <c r="M52" i="1"/>
  <c r="N52" i="1" s="1"/>
  <c r="O52" i="1" s="1"/>
  <c r="M41" i="1"/>
  <c r="N41" i="1" s="1"/>
  <c r="O41" i="1" s="1"/>
  <c r="M54" i="1"/>
  <c r="N54" i="1" s="1"/>
  <c r="O54" i="1" s="1"/>
  <c r="M43" i="1"/>
  <c r="N43" i="1" s="1"/>
  <c r="O43" i="1" s="1"/>
  <c r="M39" i="1"/>
  <c r="N39" i="1" s="1"/>
  <c r="O39" i="1" s="1"/>
  <c r="M55" i="1"/>
  <c r="N55" i="1" s="1"/>
  <c r="O55" i="1" s="1"/>
  <c r="M86" i="1"/>
  <c r="N86" i="1" s="1"/>
  <c r="O86" i="1" s="1"/>
  <c r="M82" i="1"/>
  <c r="N82" i="1" s="1"/>
  <c r="O82" i="1" s="1"/>
  <c r="M81" i="1"/>
  <c r="N81" i="1" s="1"/>
  <c r="O81" i="1" s="1"/>
  <c r="M53" i="1"/>
  <c r="N53" i="1" s="1"/>
  <c r="O53" i="1" s="1"/>
  <c r="M79" i="1"/>
  <c r="N79" i="1" s="1"/>
  <c r="O79" i="1" s="1"/>
  <c r="H151" i="1" l="1"/>
  <c r="H158" i="1"/>
  <c r="P148" i="1"/>
  <c r="H156" i="1"/>
  <c r="H157" i="1"/>
  <c r="H148" i="1"/>
  <c r="H150" i="1"/>
  <c r="H152" i="1"/>
  <c r="H159" i="1"/>
  <c r="H153" i="1"/>
  <c r="H154" i="1"/>
  <c r="H141" i="1"/>
  <c r="P141" i="1"/>
  <c r="H155" i="1"/>
  <c r="P155" i="1"/>
  <c r="H143" i="1"/>
  <c r="P143" i="1"/>
  <c r="H149" i="1"/>
  <c r="P149" i="1"/>
  <c r="H137" i="1"/>
  <c r="P137" i="1"/>
  <c r="H147" i="1"/>
  <c r="P147" i="1"/>
  <c r="H145" i="1"/>
  <c r="P145" i="1"/>
  <c r="H146" i="1"/>
  <c r="P146" i="1"/>
  <c r="H144" i="1"/>
  <c r="P144" i="1"/>
  <c r="H139" i="1"/>
  <c r="P139" i="1"/>
  <c r="H140" i="1"/>
  <c r="H138" i="1"/>
  <c r="Q66" i="1"/>
  <c r="R66" i="1" s="1"/>
  <c r="S66" i="1" s="1"/>
  <c r="P60" i="1"/>
  <c r="H64" i="1"/>
  <c r="H66" i="1"/>
  <c r="H67" i="1"/>
  <c r="H71" i="1"/>
  <c r="H74" i="1"/>
  <c r="H75" i="1"/>
  <c r="H76" i="1"/>
  <c r="H68" i="1"/>
  <c r="H73" i="1"/>
  <c r="H70" i="1"/>
  <c r="H72" i="1"/>
  <c r="H69" i="1"/>
  <c r="H77" i="1"/>
  <c r="H41" i="1"/>
  <c r="H100" i="1"/>
  <c r="H103" i="1"/>
  <c r="H93" i="1"/>
  <c r="H95" i="1"/>
  <c r="H97" i="1"/>
  <c r="H106" i="1"/>
  <c r="H92" i="1"/>
  <c r="H98" i="1"/>
  <c r="H63" i="1"/>
  <c r="H65" i="1"/>
  <c r="H116" i="1"/>
  <c r="H112" i="1"/>
  <c r="H86" i="1"/>
  <c r="H17" i="1"/>
  <c r="H42" i="1"/>
  <c r="H20" i="1"/>
  <c r="H11" i="1"/>
  <c r="H59" i="1"/>
  <c r="H47" i="1"/>
  <c r="H55" i="1"/>
  <c r="H52" i="1"/>
  <c r="H44" i="1"/>
  <c r="H127" i="1"/>
  <c r="H115" i="1"/>
  <c r="H15" i="1"/>
  <c r="H85" i="1"/>
  <c r="H124" i="1"/>
  <c r="H51" i="1"/>
  <c r="P123" i="1"/>
  <c r="H123" i="1"/>
  <c r="H40" i="1"/>
  <c r="H39" i="1"/>
  <c r="H38" i="1"/>
  <c r="H114" i="1"/>
  <c r="H83" i="1"/>
  <c r="P126" i="1"/>
  <c r="H126" i="1"/>
  <c r="H48" i="1"/>
  <c r="H119" i="1"/>
  <c r="H50" i="1"/>
  <c r="H61" i="1"/>
  <c r="P84" i="1"/>
  <c r="H84" i="1"/>
  <c r="H6" i="1"/>
  <c r="H36" i="1"/>
  <c r="H22" i="1"/>
  <c r="H99" i="1"/>
  <c r="H5" i="1"/>
  <c r="H79" i="1"/>
  <c r="H43" i="1"/>
  <c r="H19" i="1"/>
  <c r="H87" i="1"/>
  <c r="H89" i="1"/>
  <c r="H49" i="1"/>
  <c r="H125" i="1"/>
  <c r="H32" i="1"/>
  <c r="H57" i="1"/>
  <c r="H56" i="1"/>
  <c r="H58" i="1"/>
  <c r="H62" i="1"/>
  <c r="H60" i="1"/>
  <c r="H91" i="1"/>
  <c r="H4" i="1"/>
  <c r="P80" i="1"/>
  <c r="H80" i="1"/>
  <c r="H31" i="1"/>
  <c r="P118" i="1"/>
  <c r="H118" i="1"/>
  <c r="P130" i="1"/>
  <c r="H130" i="1"/>
  <c r="H3" i="1"/>
  <c r="H29" i="1"/>
  <c r="H14" i="1"/>
  <c r="H94" i="1"/>
  <c r="H53" i="1"/>
  <c r="H37" i="1"/>
  <c r="H113" i="1"/>
  <c r="H13" i="1"/>
  <c r="H132" i="1"/>
  <c r="H109" i="1"/>
  <c r="P122" i="1"/>
  <c r="H122" i="1"/>
  <c r="P129" i="1"/>
  <c r="H129" i="1"/>
  <c r="H45" i="1"/>
  <c r="H9" i="1"/>
  <c r="H34" i="1"/>
  <c r="H2" i="1"/>
  <c r="H117" i="1"/>
  <c r="H12" i="1"/>
  <c r="H96" i="1"/>
  <c r="H21" i="1"/>
  <c r="H111" i="1"/>
  <c r="P131" i="1"/>
  <c r="H131" i="1"/>
  <c r="P128" i="1"/>
  <c r="H128" i="1"/>
  <c r="H110" i="1"/>
  <c r="H108" i="1"/>
  <c r="H107" i="1"/>
  <c r="H104" i="1"/>
  <c r="H101" i="1"/>
  <c r="H105" i="1"/>
  <c r="H102" i="1"/>
  <c r="P121" i="1"/>
  <c r="H121" i="1"/>
  <c r="H46" i="1"/>
  <c r="H10" i="1"/>
  <c r="H90" i="1"/>
  <c r="H35" i="1"/>
  <c r="H27" i="1"/>
  <c r="H30" i="1"/>
  <c r="H33" i="1"/>
  <c r="H26" i="1"/>
  <c r="H23" i="1"/>
  <c r="H78" i="1"/>
  <c r="P134" i="1"/>
  <c r="H134" i="1"/>
  <c r="H54" i="1"/>
  <c r="H18" i="1"/>
  <c r="P135" i="1"/>
  <c r="H135" i="1"/>
  <c r="H81" i="1"/>
  <c r="H8" i="1"/>
  <c r="H142" i="1"/>
  <c r="H82" i="1"/>
  <c r="H25" i="1"/>
  <c r="H16" i="1"/>
  <c r="P133" i="1"/>
  <c r="H133" i="1"/>
  <c r="P136" i="1"/>
  <c r="H136" i="1"/>
  <c r="P120" i="1"/>
  <c r="H120" i="1"/>
  <c r="H7" i="1"/>
  <c r="H88" i="1"/>
  <c r="H28" i="1"/>
  <c r="H24" i="1"/>
  <c r="P11" i="1"/>
  <c r="P91" i="1"/>
  <c r="P5" i="1"/>
  <c r="P96" i="1"/>
  <c r="P6" i="1"/>
  <c r="P4" i="1"/>
  <c r="P2" i="1"/>
  <c r="P94" i="1"/>
  <c r="P23" i="1"/>
  <c r="P99" i="1"/>
  <c r="P24" i="1"/>
  <c r="P47" i="1"/>
  <c r="P50" i="1"/>
  <c r="P90" i="1"/>
  <c r="P35" i="1"/>
  <c r="P51" i="1"/>
  <c r="P119" i="1"/>
  <c r="P32" i="1"/>
  <c r="P88" i="1"/>
  <c r="P28" i="1"/>
  <c r="P48" i="1"/>
  <c r="P125" i="1"/>
  <c r="P3" i="1"/>
  <c r="P31" i="1"/>
  <c r="P20" i="1"/>
  <c r="P45" i="1"/>
  <c r="P9" i="1"/>
  <c r="P59" i="1"/>
  <c r="P36" i="1"/>
  <c r="P22" i="1"/>
  <c r="P49" i="1"/>
  <c r="P112" i="1"/>
  <c r="P46" i="1"/>
  <c r="P10" i="1"/>
  <c r="P61" i="1"/>
  <c r="P109" i="1"/>
  <c r="P7" i="1"/>
  <c r="P57" i="1"/>
  <c r="P110" i="1"/>
  <c r="P42" i="1"/>
  <c r="P29" i="1"/>
  <c r="P40" i="1"/>
  <c r="P34" i="1"/>
  <c r="P124" i="1"/>
  <c r="P132" i="1"/>
  <c r="P53" i="1"/>
  <c r="P21" i="1"/>
  <c r="P116" i="1"/>
  <c r="P16" i="1"/>
  <c r="P81" i="1"/>
  <c r="P25" i="1"/>
  <c r="P115" i="1"/>
  <c r="P14" i="1"/>
  <c r="P41" i="1"/>
  <c r="P17" i="1"/>
  <c r="P114" i="1"/>
  <c r="P15" i="1"/>
  <c r="P85" i="1"/>
  <c r="P82" i="1"/>
  <c r="P86" i="1"/>
  <c r="P55" i="1"/>
  <c r="P52" i="1"/>
  <c r="P44" i="1"/>
  <c r="P83" i="1"/>
  <c r="P39" i="1"/>
  <c r="P38" i="1"/>
  <c r="P117" i="1"/>
  <c r="P87" i="1"/>
  <c r="P89" i="1"/>
  <c r="P43" i="1"/>
  <c r="P19" i="1"/>
  <c r="P127" i="1"/>
  <c r="P113" i="1"/>
  <c r="P12" i="1"/>
  <c r="P79" i="1"/>
  <c r="P54" i="1"/>
  <c r="P18" i="1"/>
  <c r="P111" i="1"/>
  <c r="P13" i="1"/>
  <c r="P37" i="1"/>
  <c r="P8" i="1"/>
  <c r="P142" i="1"/>
  <c r="Q158" i="1" l="1"/>
  <c r="R158" i="1" s="1"/>
  <c r="S158" i="1" s="1"/>
  <c r="Q157" i="1"/>
  <c r="R157" i="1" s="1"/>
  <c r="S157" i="1" s="1"/>
  <c r="Q156" i="1"/>
  <c r="R156" i="1" s="1"/>
  <c r="S156" i="1" s="1"/>
  <c r="Q147" i="1"/>
  <c r="R147" i="1" s="1"/>
  <c r="S147" i="1" s="1"/>
  <c r="Q149" i="1"/>
  <c r="R149" i="1" s="1"/>
  <c r="S149" i="1" s="1"/>
  <c r="Q151" i="1"/>
  <c r="R151" i="1" s="1"/>
  <c r="S151" i="1" s="1"/>
  <c r="Q138" i="1"/>
  <c r="R138" i="1" s="1"/>
  <c r="S138" i="1" s="1"/>
  <c r="Q144" i="1"/>
  <c r="R144" i="1" s="1"/>
  <c r="S144" i="1" s="1"/>
  <c r="Q159" i="1"/>
  <c r="R159" i="1" s="1"/>
  <c r="S159" i="1" s="1"/>
  <c r="Q148" i="1"/>
  <c r="R148" i="1" s="1"/>
  <c r="S148" i="1" s="1"/>
  <c r="Q150" i="1"/>
  <c r="R150" i="1" s="1"/>
  <c r="S150" i="1" s="1"/>
  <c r="Q153" i="1"/>
  <c r="R153" i="1" s="1"/>
  <c r="S153" i="1" s="1"/>
  <c r="Q154" i="1"/>
  <c r="R154" i="1" s="1"/>
  <c r="S154" i="1" s="1"/>
  <c r="Q152" i="1"/>
  <c r="R152" i="1" s="1"/>
  <c r="S152" i="1" s="1"/>
  <c r="Q141" i="1"/>
  <c r="R141" i="1" s="1"/>
  <c r="S141" i="1" s="1"/>
  <c r="Q145" i="1"/>
  <c r="R145" i="1" s="1"/>
  <c r="S145" i="1" s="1"/>
  <c r="Q143" i="1"/>
  <c r="R143" i="1" s="1"/>
  <c r="S143" i="1" s="1"/>
  <c r="Q137" i="1"/>
  <c r="R137" i="1" s="1"/>
  <c r="S137" i="1" s="1"/>
  <c r="Q155" i="1"/>
  <c r="R155" i="1" s="1"/>
  <c r="S155" i="1" s="1"/>
  <c r="Q146" i="1"/>
  <c r="R146" i="1" s="1"/>
  <c r="S146" i="1" s="1"/>
  <c r="Q139" i="1"/>
  <c r="R139" i="1" s="1"/>
  <c r="S139" i="1" s="1"/>
  <c r="Q140" i="1"/>
  <c r="R140" i="1" s="1"/>
  <c r="S140" i="1" s="1"/>
  <c r="Q72" i="1"/>
  <c r="R72" i="1" s="1"/>
  <c r="S72" i="1" s="1"/>
  <c r="Q2" i="1"/>
  <c r="R2" i="1" s="1"/>
  <c r="S2" i="1" s="1"/>
  <c r="Q73" i="1"/>
  <c r="R73" i="1" s="1"/>
  <c r="S73" i="1" s="1"/>
  <c r="Q75" i="1"/>
  <c r="R75" i="1" s="1"/>
  <c r="S75" i="1" s="1"/>
  <c r="Q76" i="1"/>
  <c r="R76" i="1" s="1"/>
  <c r="S76" i="1" s="1"/>
  <c r="Q74" i="1"/>
  <c r="R74" i="1" s="1"/>
  <c r="S74" i="1" s="1"/>
  <c r="Q64" i="1"/>
  <c r="R64" i="1" s="1"/>
  <c r="S64" i="1" s="1"/>
  <c r="Q96" i="1"/>
  <c r="R96" i="1" s="1"/>
  <c r="S96" i="1" s="1"/>
  <c r="Q67" i="1"/>
  <c r="R67" i="1" s="1"/>
  <c r="S67" i="1" s="1"/>
  <c r="Q70" i="1"/>
  <c r="R70" i="1" s="1"/>
  <c r="S70" i="1" s="1"/>
  <c r="Q71" i="1"/>
  <c r="R71" i="1" s="1"/>
  <c r="S71" i="1" s="1"/>
  <c r="Q69" i="1"/>
  <c r="R69" i="1" s="1"/>
  <c r="S69" i="1" s="1"/>
  <c r="Q68" i="1"/>
  <c r="R68" i="1" s="1"/>
  <c r="S68" i="1" s="1"/>
  <c r="Q77" i="1"/>
  <c r="R77" i="1" s="1"/>
  <c r="S77" i="1" s="1"/>
  <c r="Q112" i="1"/>
  <c r="R112" i="1" s="1"/>
  <c r="S112" i="1" s="1"/>
  <c r="Q103" i="1"/>
  <c r="R103" i="1" s="1"/>
  <c r="S103" i="1" s="1"/>
  <c r="Q100" i="1"/>
  <c r="R100" i="1" s="1"/>
  <c r="S100" i="1" s="1"/>
  <c r="Q65" i="1"/>
  <c r="R65" i="1" s="1"/>
  <c r="S65" i="1" s="1"/>
  <c r="Q63" i="1"/>
  <c r="R63" i="1" s="1"/>
  <c r="S63" i="1" s="1"/>
  <c r="Q92" i="1"/>
  <c r="R92" i="1" s="1"/>
  <c r="S92" i="1" s="1"/>
  <c r="Q98" i="1"/>
  <c r="R98" i="1" s="1"/>
  <c r="S98" i="1" s="1"/>
  <c r="Q93" i="1"/>
  <c r="R93" i="1" s="1"/>
  <c r="S93" i="1" s="1"/>
  <c r="Q95" i="1"/>
  <c r="R95" i="1" s="1"/>
  <c r="S95" i="1" s="1"/>
  <c r="Q106" i="1"/>
  <c r="R106" i="1" s="1"/>
  <c r="S106" i="1" s="1"/>
  <c r="Q97" i="1"/>
  <c r="R97" i="1" s="1"/>
  <c r="S97" i="1" s="1"/>
  <c r="Q101" i="1"/>
  <c r="R101" i="1" s="1"/>
  <c r="S101" i="1" s="1"/>
  <c r="Q84" i="1"/>
  <c r="R84" i="1" s="1"/>
  <c r="S84" i="1" s="1"/>
  <c r="Q4" i="1"/>
  <c r="R4" i="1" s="1"/>
  <c r="S4" i="1" s="1"/>
  <c r="Q94" i="1"/>
  <c r="R94" i="1" s="1"/>
  <c r="S94" i="1" s="1"/>
  <c r="Q5" i="1"/>
  <c r="R5" i="1" s="1"/>
  <c r="S5" i="1" s="1"/>
  <c r="Q45" i="1"/>
  <c r="R45" i="1" s="1"/>
  <c r="S45" i="1" s="1"/>
  <c r="Q108" i="1"/>
  <c r="R108" i="1" s="1"/>
  <c r="S108" i="1" s="1"/>
  <c r="Q104" i="1"/>
  <c r="R104" i="1" s="1"/>
  <c r="S104" i="1" s="1"/>
  <c r="Q107" i="1"/>
  <c r="R107" i="1" s="1"/>
  <c r="S107" i="1" s="1"/>
  <c r="Q105" i="1"/>
  <c r="R105" i="1" s="1"/>
  <c r="S105" i="1" s="1"/>
  <c r="Q102" i="1"/>
  <c r="R102" i="1" s="1"/>
  <c r="S102" i="1" s="1"/>
  <c r="Q99" i="1"/>
  <c r="R99" i="1" s="1"/>
  <c r="S99" i="1" s="1"/>
  <c r="Q78" i="1"/>
  <c r="R78" i="1" s="1"/>
  <c r="S78" i="1" s="1"/>
  <c r="Q42" i="1"/>
  <c r="R42" i="1" s="1"/>
  <c r="S42" i="1" s="1"/>
  <c r="Q91" i="1"/>
  <c r="R91" i="1" s="1"/>
  <c r="S91" i="1" s="1"/>
  <c r="Q23" i="1"/>
  <c r="R23" i="1" s="1"/>
  <c r="S23" i="1" s="1"/>
  <c r="Q11" i="1"/>
  <c r="R11" i="1" s="1"/>
  <c r="S11" i="1" s="1"/>
  <c r="Q130" i="1"/>
  <c r="R130" i="1" s="1"/>
  <c r="S130" i="1" s="1"/>
  <c r="Q6" i="1"/>
  <c r="R6" i="1" s="1"/>
  <c r="S6" i="1" s="1"/>
  <c r="Q40" i="1"/>
  <c r="R40" i="1" s="1"/>
  <c r="S40" i="1" s="1"/>
  <c r="Q56" i="1"/>
  <c r="R56" i="1" s="1"/>
  <c r="S56" i="1" s="1"/>
  <c r="Q62" i="1"/>
  <c r="R62" i="1" s="1"/>
  <c r="S62" i="1" s="1"/>
  <c r="Q60" i="1"/>
  <c r="R60" i="1" s="1"/>
  <c r="S60" i="1" s="1"/>
  <c r="Q58" i="1"/>
  <c r="R58" i="1" s="1"/>
  <c r="S58" i="1" s="1"/>
  <c r="Q33" i="1"/>
  <c r="R33" i="1" s="1"/>
  <c r="S33" i="1" s="1"/>
  <c r="Q26" i="1"/>
  <c r="R26" i="1" s="1"/>
  <c r="S26" i="1" s="1"/>
  <c r="Q30" i="1"/>
  <c r="R30" i="1" s="1"/>
  <c r="S30" i="1" s="1"/>
  <c r="Q27" i="1"/>
  <c r="R27" i="1" s="1"/>
  <c r="S27" i="1" s="1"/>
  <c r="Q24" i="1"/>
  <c r="R24" i="1" s="1"/>
  <c r="S24" i="1" s="1"/>
  <c r="Q48" i="1"/>
  <c r="R48" i="1" s="1"/>
  <c r="S48" i="1" s="1"/>
  <c r="Q51" i="1"/>
  <c r="R51" i="1" s="1"/>
  <c r="S51" i="1" s="1"/>
  <c r="Q50" i="1"/>
  <c r="R50" i="1" s="1"/>
  <c r="S50" i="1" s="1"/>
  <c r="Q109" i="1"/>
  <c r="R109" i="1" s="1"/>
  <c r="S109" i="1" s="1"/>
  <c r="Q49" i="1"/>
  <c r="R49" i="1" s="1"/>
  <c r="S49" i="1" s="1"/>
  <c r="Q31" i="1"/>
  <c r="R31" i="1" s="1"/>
  <c r="S31" i="1" s="1"/>
  <c r="Q47" i="1"/>
  <c r="R47" i="1" s="1"/>
  <c r="S47" i="1" s="1"/>
  <c r="Q123" i="1"/>
  <c r="R123" i="1" s="1"/>
  <c r="S123" i="1" s="1"/>
  <c r="Q125" i="1"/>
  <c r="R125" i="1" s="1"/>
  <c r="S125" i="1" s="1"/>
  <c r="Q122" i="1"/>
  <c r="R122" i="1" s="1"/>
  <c r="S122" i="1" s="1"/>
  <c r="Q129" i="1"/>
  <c r="R129" i="1" s="1"/>
  <c r="S129" i="1" s="1"/>
  <c r="Q7" i="1"/>
  <c r="R7" i="1" s="1"/>
  <c r="S7" i="1" s="1"/>
  <c r="Q10" i="1"/>
  <c r="R10" i="1" s="1"/>
  <c r="S10" i="1" s="1"/>
  <c r="Q59" i="1"/>
  <c r="R59" i="1" s="1"/>
  <c r="S59" i="1" s="1"/>
  <c r="Q88" i="1"/>
  <c r="R88" i="1" s="1"/>
  <c r="S88" i="1" s="1"/>
  <c r="Q29" i="1"/>
  <c r="R29" i="1" s="1"/>
  <c r="S29" i="1" s="1"/>
  <c r="Q110" i="1"/>
  <c r="R110" i="1" s="1"/>
  <c r="S110" i="1" s="1"/>
  <c r="Q119" i="1"/>
  <c r="R119" i="1" s="1"/>
  <c r="S119" i="1" s="1"/>
  <c r="Q121" i="1"/>
  <c r="R121" i="1" s="1"/>
  <c r="S121" i="1" s="1"/>
  <c r="Q118" i="1"/>
  <c r="R118" i="1" s="1"/>
  <c r="S118" i="1" s="1"/>
  <c r="Q46" i="1"/>
  <c r="R46" i="1" s="1"/>
  <c r="S46" i="1" s="1"/>
  <c r="Q9" i="1"/>
  <c r="R9" i="1" s="1"/>
  <c r="S9" i="1" s="1"/>
  <c r="Q35" i="1"/>
  <c r="R35" i="1" s="1"/>
  <c r="S35" i="1" s="1"/>
  <c r="Q80" i="1"/>
  <c r="R80" i="1" s="1"/>
  <c r="S80" i="1" s="1"/>
  <c r="Q3" i="1"/>
  <c r="R3" i="1" s="1"/>
  <c r="S3" i="1" s="1"/>
  <c r="Q32" i="1"/>
  <c r="R32" i="1" s="1"/>
  <c r="S32" i="1" s="1"/>
  <c r="Q22" i="1"/>
  <c r="R22" i="1" s="1"/>
  <c r="S22" i="1" s="1"/>
  <c r="Q90" i="1"/>
  <c r="R90" i="1" s="1"/>
  <c r="S90" i="1" s="1"/>
  <c r="Q34" i="1"/>
  <c r="R34" i="1" s="1"/>
  <c r="S34" i="1" s="1"/>
  <c r="Q57" i="1"/>
  <c r="R57" i="1" s="1"/>
  <c r="S57" i="1" s="1"/>
  <c r="Q36" i="1"/>
  <c r="R36" i="1" s="1"/>
  <c r="S36" i="1" s="1"/>
  <c r="Q61" i="1"/>
  <c r="R61" i="1" s="1"/>
  <c r="S61" i="1" s="1"/>
  <c r="Q20" i="1"/>
  <c r="R20" i="1" s="1"/>
  <c r="S20" i="1" s="1"/>
  <c r="Q28" i="1"/>
  <c r="R28" i="1" s="1"/>
  <c r="S28" i="1" s="1"/>
  <c r="Q120" i="1"/>
  <c r="R120" i="1" s="1"/>
  <c r="S120" i="1" s="1"/>
  <c r="Q136" i="1"/>
  <c r="R136" i="1" s="1"/>
  <c r="S136" i="1" s="1"/>
  <c r="Q131" i="1"/>
  <c r="R131" i="1" s="1"/>
  <c r="S131" i="1" s="1"/>
  <c r="Q128" i="1"/>
  <c r="R128" i="1" s="1"/>
  <c r="S128" i="1" s="1"/>
  <c r="Q124" i="1"/>
  <c r="R124" i="1" s="1"/>
  <c r="S124" i="1" s="1"/>
  <c r="Q126" i="1"/>
  <c r="R126" i="1" s="1"/>
  <c r="S126" i="1" s="1"/>
  <c r="Q133" i="1"/>
  <c r="R133" i="1" s="1"/>
  <c r="S133" i="1" s="1"/>
  <c r="Q134" i="1"/>
  <c r="R134" i="1" s="1"/>
  <c r="S134" i="1" s="1"/>
  <c r="Q132" i="1"/>
  <c r="R132" i="1" s="1"/>
  <c r="S132" i="1" s="1"/>
  <c r="Q135" i="1"/>
  <c r="R135" i="1" s="1"/>
  <c r="S135" i="1" s="1"/>
  <c r="Q8" i="1"/>
  <c r="R8" i="1" s="1"/>
  <c r="S8" i="1" s="1"/>
  <c r="Q89" i="1"/>
  <c r="R89" i="1" s="1"/>
  <c r="S89" i="1" s="1"/>
  <c r="Q86" i="1"/>
  <c r="R86" i="1" s="1"/>
  <c r="S86" i="1" s="1"/>
  <c r="Q55" i="1"/>
  <c r="R55" i="1" s="1"/>
  <c r="S55" i="1" s="1"/>
  <c r="Q85" i="1"/>
  <c r="R85" i="1" s="1"/>
  <c r="S85" i="1" s="1"/>
  <c r="Q111" i="1"/>
  <c r="R111" i="1" s="1"/>
  <c r="S111" i="1" s="1"/>
  <c r="Q37" i="1"/>
  <c r="R37" i="1" s="1"/>
  <c r="S37" i="1" s="1"/>
  <c r="Q43" i="1"/>
  <c r="R43" i="1" s="1"/>
  <c r="S43" i="1" s="1"/>
  <c r="Q115" i="1"/>
  <c r="R115" i="1" s="1"/>
  <c r="S115" i="1" s="1"/>
  <c r="Q83" i="1"/>
  <c r="R83" i="1" s="1"/>
  <c r="S83" i="1" s="1"/>
  <c r="Q113" i="1"/>
  <c r="R113" i="1" s="1"/>
  <c r="S113" i="1" s="1"/>
  <c r="Q142" i="1"/>
  <c r="R142" i="1" s="1"/>
  <c r="S142" i="1" s="1"/>
  <c r="Q18" i="1"/>
  <c r="R18" i="1" s="1"/>
  <c r="S18" i="1" s="1"/>
  <c r="Q82" i="1"/>
  <c r="R82" i="1" s="1"/>
  <c r="S82" i="1" s="1"/>
  <c r="Q14" i="1"/>
  <c r="R14" i="1" s="1"/>
  <c r="S14" i="1" s="1"/>
  <c r="Q25" i="1"/>
  <c r="R25" i="1" s="1"/>
  <c r="S25" i="1" s="1"/>
  <c r="Q16" i="1"/>
  <c r="R16" i="1" s="1"/>
  <c r="S16" i="1" s="1"/>
  <c r="Q44" i="1"/>
  <c r="R44" i="1" s="1"/>
  <c r="S44" i="1" s="1"/>
  <c r="Q15" i="1"/>
  <c r="R15" i="1" s="1"/>
  <c r="S15" i="1" s="1"/>
  <c r="Q17" i="1"/>
  <c r="R17" i="1" s="1"/>
  <c r="S17" i="1" s="1"/>
  <c r="Q21" i="1"/>
  <c r="R21" i="1" s="1"/>
  <c r="S21" i="1" s="1"/>
  <c r="Q53" i="1"/>
  <c r="R53" i="1" s="1"/>
  <c r="S53" i="1" s="1"/>
  <c r="Q19" i="1"/>
  <c r="R19" i="1" s="1"/>
  <c r="S19" i="1" s="1"/>
  <c r="Q117" i="1"/>
  <c r="R117" i="1" s="1"/>
  <c r="S117" i="1" s="1"/>
  <c r="Q79" i="1"/>
  <c r="R79" i="1" s="1"/>
  <c r="S79" i="1" s="1"/>
  <c r="Q81" i="1"/>
  <c r="R81" i="1" s="1"/>
  <c r="S81" i="1" s="1"/>
  <c r="Q116" i="1"/>
  <c r="R116" i="1" s="1"/>
  <c r="S116" i="1" s="1"/>
  <c r="Q13" i="1"/>
  <c r="R13" i="1" s="1"/>
  <c r="S13" i="1" s="1"/>
  <c r="Q52" i="1"/>
  <c r="R52" i="1" s="1"/>
  <c r="S52" i="1" s="1"/>
  <c r="Q114" i="1"/>
  <c r="R114" i="1" s="1"/>
  <c r="S114" i="1" s="1"/>
  <c r="Q38" i="1"/>
  <c r="R38" i="1" s="1"/>
  <c r="S38" i="1" s="1"/>
  <c r="Q54" i="1"/>
  <c r="R54" i="1" s="1"/>
  <c r="S54" i="1" s="1"/>
  <c r="Q39" i="1"/>
  <c r="R39" i="1" s="1"/>
  <c r="S39" i="1" s="1"/>
  <c r="Q41" i="1"/>
  <c r="R41" i="1" s="1"/>
  <c r="S41" i="1" s="1"/>
  <c r="Q87" i="1"/>
  <c r="R87" i="1" s="1"/>
  <c r="S87" i="1" s="1"/>
  <c r="Q12" i="1"/>
  <c r="R12" i="1" s="1"/>
  <c r="S12" i="1" s="1"/>
  <c r="Q127" i="1"/>
  <c r="R127" i="1" s="1"/>
  <c r="S127" i="1" s="1"/>
</calcChain>
</file>

<file path=xl/sharedStrings.xml><?xml version="1.0" encoding="utf-8"?>
<sst xmlns="http://schemas.openxmlformats.org/spreadsheetml/2006/main" count="1505" uniqueCount="774">
  <si>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</si>
  <si>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</si>
  <si>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</si>
  <si>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</si>
  <si>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</si>
  <si>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</si>
  <si>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</si>
  <si>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</si>
  <si>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</si>
  <si>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</si>
  <si>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</si>
  <si>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</si>
  <si>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</si>
  <si>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</si>
  <si>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</si>
  <si>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</si>
  <si>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</si>
  <si>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</si>
  <si>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</si>
  <si>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All Kitted Out      </t>
  </si>
  <si>
    <t xml:space="preserve">Romingal            </t>
  </si>
  <si>
    <t xml:space="preserve">Lucy Rose           </t>
  </si>
  <si>
    <t xml:space="preserve">Rockets Red Glare   </t>
  </si>
  <si>
    <t xml:space="preserve">Tonna Power         </t>
  </si>
  <si>
    <t xml:space="preserve">Sebring Express     </t>
  </si>
  <si>
    <t xml:space="preserve">Niamh Chinn Oir     </t>
  </si>
  <si>
    <t xml:space="preserve">Bare Foot Babe      </t>
  </si>
  <si>
    <t xml:space="preserve">Captain California  </t>
  </si>
  <si>
    <t xml:space="preserve">Viaductress         </t>
  </si>
  <si>
    <t xml:space="preserve">Magic Ink           </t>
  </si>
  <si>
    <t>Rosehill</t>
  </si>
  <si>
    <t xml:space="preserve">Perast              </t>
  </si>
  <si>
    <t xml:space="preserve">One More Honey      </t>
  </si>
  <si>
    <t xml:space="preserve">I Am Excited        </t>
  </si>
  <si>
    <t xml:space="preserve">Brave Song          </t>
  </si>
  <si>
    <t xml:space="preserve">Isaurian            </t>
  </si>
  <si>
    <t xml:space="preserve">Acqume              </t>
  </si>
  <si>
    <t xml:space="preserve">Za Zi Ba            </t>
  </si>
  <si>
    <t xml:space="preserve">Manicure            </t>
  </si>
  <si>
    <t xml:space="preserve">Twilight Song       </t>
  </si>
  <si>
    <t xml:space="preserve">Tarabai             </t>
  </si>
  <si>
    <t>Mornington</t>
  </si>
  <si>
    <t xml:space="preserve">Sir Donald          </t>
  </si>
  <si>
    <t xml:space="preserve">Gibbon              </t>
  </si>
  <si>
    <t xml:space="preserve">Matty               </t>
  </si>
  <si>
    <t xml:space="preserve">Typhoon Jolie       </t>
  </si>
  <si>
    <t xml:space="preserve">Explicitly          </t>
  </si>
  <si>
    <t>Morphettville</t>
  </si>
  <si>
    <t xml:space="preserve">Skillful Steps      </t>
  </si>
  <si>
    <t xml:space="preserve">Modulate            </t>
  </si>
  <si>
    <t xml:space="preserve">Heavenly Thought    </t>
  </si>
  <si>
    <t xml:space="preserve">Mo Femme            </t>
  </si>
  <si>
    <t xml:space="preserve">Mujaadil            </t>
  </si>
  <si>
    <t xml:space="preserve">Blue Morpho         </t>
  </si>
  <si>
    <t xml:space="preserve">Light The Waves     </t>
  </si>
  <si>
    <t xml:space="preserve">Red Raider          </t>
  </si>
  <si>
    <t xml:space="preserve">Montoyas Secret     </t>
  </si>
  <si>
    <t xml:space="preserve">Consommateur        </t>
  </si>
  <si>
    <t xml:space="preserve">Karavali            </t>
  </si>
  <si>
    <t xml:space="preserve">Harlow Gold         </t>
  </si>
  <si>
    <t xml:space="preserve">Oklahoma Girl       </t>
  </si>
  <si>
    <t xml:space="preserve">Perfect Rhyme       </t>
  </si>
  <si>
    <t xml:space="preserve">Nettoyer            </t>
  </si>
  <si>
    <t xml:space="preserve">The Pinnacle        </t>
  </si>
  <si>
    <t xml:space="preserve">Pioneering          </t>
  </si>
  <si>
    <t xml:space="preserve">Ceylon              </t>
  </si>
  <si>
    <t xml:space="preserve">Domed               </t>
  </si>
  <si>
    <t xml:space="preserve">La Courbette        </t>
  </si>
  <si>
    <t xml:space="preserve">Ardanza             </t>
  </si>
  <si>
    <t>Canberra</t>
  </si>
  <si>
    <t xml:space="preserve">Mixed Blossom       </t>
  </si>
  <si>
    <t xml:space="preserve">Little Arli         </t>
  </si>
  <si>
    <t xml:space="preserve">Halliday Road       </t>
  </si>
  <si>
    <t xml:space="preserve">Boys Day Out        </t>
  </si>
  <si>
    <t xml:space="preserve">Malachi Crunch      </t>
  </si>
  <si>
    <t xml:space="preserve">Running Broke       </t>
  </si>
  <si>
    <t xml:space="preserve">Neutron Dame        </t>
  </si>
  <si>
    <t xml:space="preserve">Fire And Flood      </t>
  </si>
  <si>
    <t>Doomben</t>
  </si>
  <si>
    <t xml:space="preserve">All Pluck           </t>
  </si>
  <si>
    <t xml:space="preserve">Secret Mo           </t>
  </si>
  <si>
    <t xml:space="preserve">Yarrapower          </t>
  </si>
  <si>
    <t xml:space="preserve">Jetsonic            </t>
  </si>
  <si>
    <t xml:space="preserve">Muddy Rope          </t>
  </si>
  <si>
    <t xml:space="preserve">Miss Iano           </t>
  </si>
  <si>
    <t xml:space="preserve">Stellarcraft        </t>
  </si>
  <si>
    <t xml:space="preserve">Turbo Teddy         </t>
  </si>
  <si>
    <t xml:space="preserve">Now You See         </t>
  </si>
  <si>
    <t xml:space="preserve">Angelology          </t>
  </si>
  <si>
    <t xml:space="preserve">Velox               </t>
  </si>
  <si>
    <t xml:space="preserve">Shoreham            </t>
  </si>
  <si>
    <t xml:space="preserve">Ancient King        </t>
  </si>
  <si>
    <t xml:space="preserve">Brimham Rocks       </t>
  </si>
  <si>
    <t xml:space="preserve">Charlevoix          </t>
  </si>
  <si>
    <t xml:space="preserve">Ashlee Marie        </t>
  </si>
  <si>
    <t>Kembla Grange</t>
  </si>
  <si>
    <t xml:space="preserve">Lightz              </t>
  </si>
  <si>
    <t xml:space="preserve">Black Chilli        </t>
  </si>
  <si>
    <t xml:space="preserve">Langoustine         </t>
  </si>
  <si>
    <t xml:space="preserve">Selective           </t>
  </si>
  <si>
    <t xml:space="preserve">Sei Stella          </t>
  </si>
  <si>
    <t>Gold Coast</t>
  </si>
  <si>
    <t xml:space="preserve">Vol Vallee          </t>
  </si>
  <si>
    <t xml:space="preserve">Okanagan Miss       </t>
  </si>
  <si>
    <t xml:space="preserve">Eves Jet            </t>
  </si>
  <si>
    <t xml:space="preserve">Argyll Bay          </t>
  </si>
  <si>
    <t xml:space="preserve">Stage Lady          </t>
  </si>
  <si>
    <t xml:space="preserve">Dance Of Heroes     </t>
  </si>
  <si>
    <t xml:space="preserve">Tunes               </t>
  </si>
  <si>
    <t xml:space="preserve">Robocop             </t>
  </si>
  <si>
    <t xml:space="preserve">Sagaab              </t>
  </si>
  <si>
    <t xml:space="preserve">Big Boy Blev        </t>
  </si>
  <si>
    <t xml:space="preserve">Lord Fandango       </t>
  </si>
  <si>
    <t xml:space="preserve">Singing             </t>
  </si>
  <si>
    <t xml:space="preserve">Master Of Arts      </t>
  </si>
  <si>
    <t xml:space="preserve">Patrick Erin        </t>
  </si>
  <si>
    <t xml:space="preserve">Alward              </t>
  </si>
  <si>
    <t xml:space="preserve">Admiral Jello       </t>
  </si>
  <si>
    <t xml:space="preserve">Araldo Junior       </t>
  </si>
  <si>
    <t xml:space="preserve">Imperial Aviator    </t>
  </si>
  <si>
    <t xml:space="preserve">Multitude           </t>
  </si>
  <si>
    <t xml:space="preserve">The Getaway         </t>
  </si>
  <si>
    <t xml:space="preserve">Peribsen            </t>
  </si>
  <si>
    <t xml:space="preserve">The Bandit          </t>
  </si>
  <si>
    <t xml:space="preserve">Equipped            </t>
  </si>
  <si>
    <t xml:space="preserve">Director            </t>
  </si>
  <si>
    <t xml:space="preserve">Bondo               </t>
  </si>
  <si>
    <t xml:space="preserve">Fui San             </t>
  </si>
  <si>
    <t xml:space="preserve">Trying              </t>
  </si>
  <si>
    <t xml:space="preserve">Force Of Magic      </t>
  </si>
  <si>
    <t xml:space="preserve">Lightning Lockie    </t>
  </si>
  <si>
    <t xml:space="preserve">Big Albert          </t>
  </si>
  <si>
    <t xml:space="preserve">Kinda Tangy         </t>
  </si>
  <si>
    <t xml:space="preserve">Catch The Culprit   </t>
  </si>
  <si>
    <t xml:space="preserve">Chadana             </t>
  </si>
  <si>
    <t>Casino</t>
  </si>
  <si>
    <t xml:space="preserve">Sarimanok           </t>
  </si>
  <si>
    <t xml:space="preserve">Gypsy Wild          </t>
  </si>
  <si>
    <t xml:space="preserve">Poly Oreos          </t>
  </si>
  <si>
    <t xml:space="preserve">Montezuma           </t>
  </si>
  <si>
    <t xml:space="preserve">Wraith Of Odin      </t>
  </si>
  <si>
    <t xml:space="preserve">Ferrara             </t>
  </si>
  <si>
    <t xml:space="preserve">Eungai              </t>
  </si>
  <si>
    <t xml:space="preserve">Marvel              </t>
  </si>
  <si>
    <t xml:space="preserve">Rodeo Destiny       </t>
  </si>
  <si>
    <t xml:space="preserve">Midnight Ride       </t>
  </si>
  <si>
    <t xml:space="preserve">Gone Viral          </t>
  </si>
  <si>
    <t xml:space="preserve">Torchbearer         </t>
  </si>
  <si>
    <t xml:space="preserve">Bee Neata           </t>
  </si>
  <si>
    <t xml:space="preserve">Tonys Princess      </t>
  </si>
  <si>
    <t>Alice Springs</t>
  </si>
  <si>
    <t xml:space="preserve">Chima               </t>
  </si>
  <si>
    <t xml:space="preserve">Poets Choice        </t>
  </si>
  <si>
    <t xml:space="preserve">Engine Fifty Five   </t>
  </si>
  <si>
    <t xml:space="preserve">Jackanory           </t>
  </si>
  <si>
    <t xml:space="preserve">Hot Demand          </t>
  </si>
  <si>
    <t xml:space="preserve">Sacambaya           </t>
  </si>
  <si>
    <t>Bairnsdale</t>
  </si>
  <si>
    <t xml:space="preserve">Faith In Beers      </t>
  </si>
  <si>
    <t xml:space="preserve">Chesterton          </t>
  </si>
  <si>
    <t xml:space="preserve">Manestream          </t>
  </si>
  <si>
    <t xml:space="preserve">Savvy Acquisition   </t>
  </si>
  <si>
    <t xml:space="preserve">Amazing Miss Ruby   </t>
  </si>
  <si>
    <t xml:space="preserve">Delightful Celyna   </t>
  </si>
  <si>
    <t xml:space="preserve">Graffias            </t>
  </si>
  <si>
    <t xml:space="preserve">Donna Bella         </t>
  </si>
  <si>
    <t xml:space="preserve">Gondola             </t>
  </si>
  <si>
    <t xml:space="preserve">Hostile Lily        </t>
  </si>
  <si>
    <t xml:space="preserve">Miss Caboose        </t>
  </si>
  <si>
    <t xml:space="preserve">So White            </t>
  </si>
  <si>
    <t xml:space="preserve">Gailo Chop          </t>
  </si>
  <si>
    <t xml:space="preserve">Classic Uniform     </t>
  </si>
  <si>
    <t xml:space="preserve">Harlem              </t>
  </si>
  <si>
    <t xml:space="preserve">Prized Icon         </t>
  </si>
  <si>
    <t xml:space="preserve">Ventura Storm       </t>
  </si>
  <si>
    <t xml:space="preserve">Sarrasin            </t>
  </si>
  <si>
    <t xml:space="preserve">Single Gaze         </t>
  </si>
  <si>
    <t xml:space="preserve">Consensus           </t>
  </si>
  <si>
    <t xml:space="preserve">Dyfield             </t>
  </si>
  <si>
    <t xml:space="preserve">Jindaberra          </t>
  </si>
  <si>
    <t xml:space="preserve">Balansa             </t>
  </si>
  <si>
    <t xml:space="preserve">Croix De Vie        </t>
  </si>
  <si>
    <t xml:space="preserve">Upper House         </t>
  </si>
  <si>
    <t xml:space="preserve">Whos Knocking       </t>
  </si>
  <si>
    <t xml:space="preserve">Admire Gratzi       </t>
  </si>
  <si>
    <t xml:space="preserve">More Than Tears     </t>
  </si>
  <si>
    <t xml:space="preserve">Empyrean            </t>
  </si>
  <si>
    <t xml:space="preserve">On Our Selection    </t>
  </si>
  <si>
    <t xml:space="preserve">Imperious           </t>
  </si>
  <si>
    <t xml:space="preserve">Zuzzudio            </t>
  </si>
  <si>
    <t xml:space="preserve">Bordeaux Bandit     </t>
  </si>
  <si>
    <t xml:space="preserve">Mr Fox              </t>
  </si>
  <si>
    <t xml:space="preserve">Quite Magical       </t>
  </si>
  <si>
    <t xml:space="preserve">Bond Of Faith       </t>
  </si>
  <si>
    <t xml:space="preserve">Mysterium           </t>
  </si>
  <si>
    <t xml:space="preserve">Sharpamal           </t>
  </si>
  <si>
    <t xml:space="preserve">Mobile              </t>
  </si>
  <si>
    <t xml:space="preserve">Suilven             </t>
  </si>
  <si>
    <t xml:space="preserve">Shield Wall         </t>
  </si>
  <si>
    <t xml:space="preserve">Shockfactor         </t>
  </si>
  <si>
    <t xml:space="preserve">Akage               </t>
  </si>
  <si>
    <t xml:space="preserve">Sweet Adaline       </t>
  </si>
  <si>
    <t xml:space="preserve">Theres Nemo         </t>
  </si>
  <si>
    <t xml:space="preserve">Landale             </t>
  </si>
  <si>
    <t xml:space="preserve">Cheekychariot       </t>
  </si>
  <si>
    <t xml:space="preserve">Landsdowne Lass     </t>
  </si>
  <si>
    <t xml:space="preserve">Splash Headline     </t>
  </si>
  <si>
    <t xml:space="preserve">Dashing Win         </t>
  </si>
  <si>
    <t xml:space="preserve">Magic Street        </t>
  </si>
  <si>
    <t xml:space="preserve">Ridges Pride        </t>
  </si>
  <si>
    <t xml:space="preserve">Moringas Tootsie    </t>
  </si>
  <si>
    <t xml:space="preserve">Kaizari             </t>
  </si>
  <si>
    <t xml:space="preserve">Storm Anchor        </t>
  </si>
  <si>
    <t xml:space="preserve">Give Us A Go        </t>
  </si>
  <si>
    <t xml:space="preserve">Jalan Jalan         </t>
  </si>
  <si>
    <t xml:space="preserve">Costa Bomb          </t>
  </si>
  <si>
    <t xml:space="preserve">Freehearted         </t>
  </si>
  <si>
    <t xml:space="preserve">Foreign Affair      </t>
  </si>
  <si>
    <t xml:space="preserve">Jacquis Joy         </t>
  </si>
  <si>
    <t xml:space="preserve">So Far Sokool       </t>
  </si>
  <si>
    <t xml:space="preserve">Shes Positive       </t>
  </si>
  <si>
    <t xml:space="preserve">Esposito Gold       </t>
  </si>
  <si>
    <t xml:space="preserve">Kathmandu           </t>
  </si>
  <si>
    <t xml:space="preserve">Devils Lair         </t>
  </si>
  <si>
    <t xml:space="preserve">Happy Seventy       </t>
  </si>
  <si>
    <t xml:space="preserve">Seeingisbelieving   </t>
  </si>
  <si>
    <t xml:space="preserve">Kaffka              </t>
  </si>
  <si>
    <t xml:space="preserve">Groote Eylandt      </t>
  </si>
  <si>
    <t xml:space="preserve">Razor Time          </t>
  </si>
  <si>
    <t xml:space="preserve">Parting Shot        </t>
  </si>
  <si>
    <t xml:space="preserve">Micky               </t>
  </si>
  <si>
    <t xml:space="preserve">Paco Express        </t>
  </si>
  <si>
    <t xml:space="preserve">Shampers            </t>
  </si>
  <si>
    <t xml:space="preserve">Killa Moovz         </t>
  </si>
  <si>
    <t xml:space="preserve">Direct Action       </t>
  </si>
  <si>
    <t xml:space="preserve">Mishani Roman       </t>
  </si>
  <si>
    <t xml:space="preserve">La Benca            </t>
  </si>
  <si>
    <t xml:space="preserve">Ultimate Ring       </t>
  </si>
  <si>
    <t xml:space="preserve">Im Rosie            </t>
  </si>
  <si>
    <t xml:space="preserve">Senchels Voice      </t>
  </si>
  <si>
    <t xml:space="preserve">Fast And Hopeful    </t>
  </si>
  <si>
    <t xml:space="preserve">Expert Reply        </t>
  </si>
  <si>
    <t xml:space="preserve">Poetic Attacks      </t>
  </si>
  <si>
    <t xml:space="preserve">Trezoro             </t>
  </si>
  <si>
    <t xml:space="preserve">Ticket To Toorak    </t>
  </si>
  <si>
    <t xml:space="preserve">Federal Court       </t>
  </si>
  <si>
    <t xml:space="preserve">Entrancing          </t>
  </si>
  <si>
    <t xml:space="preserve">Streetcar Illusion  </t>
  </si>
  <si>
    <t xml:space="preserve">Rock Status         </t>
  </si>
  <si>
    <t xml:space="preserve">Frances Boy         </t>
  </si>
  <si>
    <t xml:space="preserve">Captains Son        </t>
  </si>
  <si>
    <t xml:space="preserve">Vicious             </t>
  </si>
  <si>
    <t xml:space="preserve">Zarpoya             </t>
  </si>
  <si>
    <t xml:space="preserve">Bilby               </t>
  </si>
  <si>
    <t xml:space="preserve">Gold Mogul          </t>
  </si>
  <si>
    <t xml:space="preserve">Young Farrelly      </t>
  </si>
  <si>
    <t xml:space="preserve">Hairini Tycoon      </t>
  </si>
  <si>
    <t xml:space="preserve">Cost Dave A Penny   </t>
  </si>
  <si>
    <t xml:space="preserve">Happy Clapper       </t>
  </si>
  <si>
    <t xml:space="preserve">Clearly Innocent    </t>
  </si>
  <si>
    <t xml:space="preserve">Crack Me Up         </t>
  </si>
  <si>
    <t xml:space="preserve">Winx                </t>
  </si>
  <si>
    <t xml:space="preserve">Invincible Gem      </t>
  </si>
  <si>
    <t xml:space="preserve">Kementari           </t>
  </si>
  <si>
    <t xml:space="preserve">Love Shack Baby     </t>
  </si>
  <si>
    <t xml:space="preserve">Consoling           </t>
  </si>
  <si>
    <t xml:space="preserve">Cyclone Maci        </t>
  </si>
  <si>
    <t xml:space="preserve">Dreaming Of Biscay  </t>
  </si>
  <si>
    <t xml:space="preserve">Stolen Gift         </t>
  </si>
  <si>
    <t xml:space="preserve">Casinos Jewels      </t>
  </si>
  <si>
    <t xml:space="preserve">Metro Missile       </t>
  </si>
  <si>
    <t xml:space="preserve">Bear Esteem         </t>
  </si>
  <si>
    <t xml:space="preserve">King Caesar         </t>
  </si>
  <si>
    <t xml:space="preserve">Notre Temps         </t>
  </si>
  <si>
    <t xml:space="preserve">Isadora Twinkle     </t>
  </si>
  <si>
    <t xml:space="preserve">Rudy                </t>
  </si>
  <si>
    <t xml:space="preserve">My Diamantine       </t>
  </si>
  <si>
    <t xml:space="preserve">Dont Tell Mama      </t>
  </si>
  <si>
    <t xml:space="preserve">Gully Command       </t>
  </si>
  <si>
    <t xml:space="preserve">Constantine         </t>
  </si>
  <si>
    <t xml:space="preserve">Bodega Negra        </t>
  </si>
  <si>
    <t xml:space="preserve">Rock On Ivy         </t>
  </si>
  <si>
    <t xml:space="preserve">Reckless Abandon    </t>
  </si>
  <si>
    <t xml:space="preserve">Wainui Gold         </t>
  </si>
  <si>
    <t xml:space="preserve">Saga Del Mar        </t>
  </si>
  <si>
    <t xml:space="preserve">Lighthouse Keeper   </t>
  </si>
  <si>
    <t xml:space="preserve">De Joux             </t>
  </si>
  <si>
    <t xml:space="preserve">Bring Your Ay Game  </t>
  </si>
  <si>
    <t xml:space="preserve">Aimees Game         </t>
  </si>
  <si>
    <t xml:space="preserve">Navajo Prince       </t>
  </si>
  <si>
    <t xml:space="preserve">Moogem              </t>
  </si>
  <si>
    <t xml:space="preserve">Rich Luck           </t>
  </si>
  <si>
    <t xml:space="preserve">Petites Reward      </t>
  </si>
  <si>
    <t xml:space="preserve">My Paisann          </t>
  </si>
  <si>
    <t xml:space="preserve">Bob Of The Head     </t>
  </si>
  <si>
    <t xml:space="preserve">Runsati             </t>
  </si>
  <si>
    <t xml:space="preserve">Brahmos             </t>
  </si>
  <si>
    <t xml:space="preserve">Toorak Cowboy       </t>
  </si>
  <si>
    <t xml:space="preserve">Lord Mornington     </t>
  </si>
  <si>
    <t xml:space="preserve">Temprado            </t>
  </si>
  <si>
    <t xml:space="preserve">Flying              </t>
  </si>
  <si>
    <t xml:space="preserve">One Fire Beach      </t>
  </si>
  <si>
    <t xml:space="preserve">Pellegrina          </t>
  </si>
  <si>
    <t xml:space="preserve">Stars And Stripes   </t>
  </si>
  <si>
    <t xml:space="preserve">Satin Silks         </t>
  </si>
  <si>
    <t xml:space="preserve">Starlander          </t>
  </si>
  <si>
    <t xml:space="preserve">Moot                </t>
  </si>
  <si>
    <t xml:space="preserve">Rembrandt           </t>
  </si>
  <si>
    <t xml:space="preserve">Lock The Doors      </t>
  </si>
  <si>
    <t xml:space="preserve">Niccoco             </t>
  </si>
  <si>
    <t xml:space="preserve">Pyxis               </t>
  </si>
  <si>
    <t xml:space="preserve">Electric Crimson    </t>
  </si>
  <si>
    <t xml:space="preserve">Glam Guru           </t>
  </si>
  <si>
    <t xml:space="preserve">Phelps Glory        </t>
  </si>
  <si>
    <t xml:space="preserve">Over Exposure       </t>
  </si>
  <si>
    <t xml:space="preserve">Bris Vegas          </t>
  </si>
  <si>
    <t xml:space="preserve">Charossa            </t>
  </si>
  <si>
    <t xml:space="preserve">Danger Deal         </t>
  </si>
  <si>
    <t xml:space="preserve">Luvulongtime        </t>
  </si>
  <si>
    <t xml:space="preserve">Unscopeable         </t>
  </si>
  <si>
    <t xml:space="preserve">Atlantica           </t>
  </si>
  <si>
    <t xml:space="preserve">Ready Review        </t>
  </si>
  <si>
    <t xml:space="preserve">Unruly Student      </t>
  </si>
  <si>
    <t xml:space="preserve">Soldiers Opera      </t>
  </si>
  <si>
    <t xml:space="preserve">Light On Ice        </t>
  </si>
  <si>
    <t xml:space="preserve">Latin Banquet       </t>
  </si>
  <si>
    <t xml:space="preserve">Tulcea              </t>
  </si>
  <si>
    <t xml:space="preserve">Kick The Habit      </t>
  </si>
  <si>
    <t xml:space="preserve">Ace High            </t>
  </si>
  <si>
    <t xml:space="preserve">Vin De Dance        </t>
  </si>
  <si>
    <t xml:space="preserve">Age Of Fire         </t>
  </si>
  <si>
    <t xml:space="preserve">Cliffs Edge         </t>
  </si>
  <si>
    <t xml:space="preserve">Mongolianconqueror  </t>
  </si>
  <si>
    <t xml:space="preserve">Tangled             </t>
  </si>
  <si>
    <t xml:space="preserve">Capital Gain        </t>
  </si>
  <si>
    <t xml:space="preserve">Dargento            </t>
  </si>
  <si>
    <t xml:space="preserve">Villermont          </t>
  </si>
  <si>
    <t xml:space="preserve">Kaonic              </t>
  </si>
  <si>
    <t xml:space="preserve">The Lord Mayor      </t>
  </si>
  <si>
    <t xml:space="preserve">Endowment           </t>
  </si>
  <si>
    <t xml:space="preserve">Mission Hill        </t>
  </si>
  <si>
    <t xml:space="preserve">Main Stage          </t>
  </si>
  <si>
    <t xml:space="preserve">Furore              </t>
  </si>
  <si>
    <t xml:space="preserve">So You Win          </t>
  </si>
  <si>
    <t xml:space="preserve">Condor              </t>
  </si>
  <si>
    <t xml:space="preserve">Terwilliker         </t>
  </si>
  <si>
    <t>Gatton</t>
  </si>
  <si>
    <t xml:space="preserve">More Worldly        </t>
  </si>
  <si>
    <t xml:space="preserve">Lisa Fashionista    </t>
  </si>
  <si>
    <t xml:space="preserve">Whatever Miss       </t>
  </si>
  <si>
    <t xml:space="preserve">Cashnrun            </t>
  </si>
  <si>
    <t xml:space="preserve">Poetic Dragon       </t>
  </si>
  <si>
    <t xml:space="preserve">Imaginalthepeople   </t>
  </si>
  <si>
    <t xml:space="preserve">Lushness            </t>
  </si>
  <si>
    <t xml:space="preserve">Infinite Lee        </t>
  </si>
  <si>
    <t xml:space="preserve">Dutch Gal           </t>
  </si>
  <si>
    <t xml:space="preserve">Coolamine           </t>
  </si>
  <si>
    <t xml:space="preserve">Countof Montecarlo  </t>
  </si>
  <si>
    <t xml:space="preserve">So It Is            </t>
  </si>
  <si>
    <t xml:space="preserve">Bubbling Up         </t>
  </si>
  <si>
    <t xml:space="preserve">London Time         </t>
  </si>
  <si>
    <t xml:space="preserve">Typhoon Max         </t>
  </si>
  <si>
    <t xml:space="preserve">All Man             </t>
  </si>
  <si>
    <t xml:space="preserve">City Of Shadows     </t>
  </si>
  <si>
    <t xml:space="preserve">Glen Appin          </t>
  </si>
  <si>
    <t xml:space="preserve">Planet Reine        </t>
  </si>
  <si>
    <t xml:space="preserve">Poincon             </t>
  </si>
  <si>
    <t xml:space="preserve">Golden Lily         </t>
  </si>
  <si>
    <t xml:space="preserve">Morendi             </t>
  </si>
  <si>
    <t xml:space="preserve">Honey Toast         </t>
  </si>
  <si>
    <t xml:space="preserve">Slow Pace           </t>
  </si>
  <si>
    <t xml:space="preserve">Doukhan             </t>
  </si>
  <si>
    <t xml:space="preserve">War Baby            </t>
  </si>
  <si>
    <t xml:space="preserve">First Crush         </t>
  </si>
  <si>
    <t xml:space="preserve">Stanley             </t>
  </si>
  <si>
    <t xml:space="preserve">Godzone Girl        </t>
  </si>
  <si>
    <t xml:space="preserve">Silento             </t>
  </si>
  <si>
    <t xml:space="preserve">Chantilly Chateau   </t>
  </si>
  <si>
    <t xml:space="preserve">Chateauroux         </t>
  </si>
  <si>
    <t xml:space="preserve">Call Us Primi       </t>
  </si>
  <si>
    <t xml:space="preserve">Able Boy            </t>
  </si>
  <si>
    <t xml:space="preserve">Felix               </t>
  </si>
  <si>
    <t xml:space="preserve">Happy Room          </t>
  </si>
  <si>
    <t xml:space="preserve">Wensley Road        </t>
  </si>
  <si>
    <t xml:space="preserve">First Among Equals  </t>
  </si>
  <si>
    <t xml:space="preserve">Stellar Collision   </t>
  </si>
  <si>
    <t xml:space="preserve">Im Wesley           </t>
  </si>
  <si>
    <t xml:space="preserve">Prussian Vixen      </t>
  </si>
  <si>
    <t xml:space="preserve">Duke Of Brunswick   </t>
  </si>
  <si>
    <t xml:space="preserve">Husson Eagle        </t>
  </si>
  <si>
    <t xml:space="preserve">Lucky Liberty       </t>
  </si>
  <si>
    <t xml:space="preserve">Schism              </t>
  </si>
  <si>
    <t xml:space="preserve">Top Me Up           </t>
  </si>
  <si>
    <t xml:space="preserve">Leodoro             </t>
  </si>
  <si>
    <t xml:space="preserve">Johnny Be Quick     </t>
  </si>
  <si>
    <t xml:space="preserve">Elsaray             </t>
  </si>
  <si>
    <t xml:space="preserve">Deitch              </t>
  </si>
  <si>
    <t xml:space="preserve">Sweet Shamrock      </t>
  </si>
  <si>
    <t xml:space="preserve">Bold Peak           </t>
  </si>
  <si>
    <t xml:space="preserve">Bold Assassin       </t>
  </si>
  <si>
    <t xml:space="preserve">Mickey Dazzler      </t>
  </si>
  <si>
    <t xml:space="preserve">Rainbow Lace        </t>
  </si>
  <si>
    <t xml:space="preserve">They Call Me Rose   </t>
  </si>
  <si>
    <t xml:space="preserve">General Cos         </t>
  </si>
  <si>
    <t xml:space="preserve">Red Alto            </t>
  </si>
  <si>
    <t xml:space="preserve">Super Haze          </t>
  </si>
  <si>
    <t xml:space="preserve">Captain Duffy       </t>
  </si>
  <si>
    <t xml:space="preserve">Saturday Sorcerer   </t>
  </si>
  <si>
    <t xml:space="preserve">Whistle Stop        </t>
  </si>
  <si>
    <t xml:space="preserve">Flow Meter          </t>
  </si>
  <si>
    <t xml:space="preserve">Enki                </t>
  </si>
  <si>
    <t xml:space="preserve">Cobber              </t>
  </si>
  <si>
    <t xml:space="preserve">Hazard Ahead        </t>
  </si>
  <si>
    <t xml:space="preserve">Manny               </t>
  </si>
  <si>
    <t xml:space="preserve">The Black Leopard   </t>
  </si>
  <si>
    <t xml:space="preserve">Ambassador Lad      </t>
  </si>
  <si>
    <t xml:space="preserve">Champagne Lucy      </t>
  </si>
  <si>
    <t xml:space="preserve">Hard Ruler          </t>
  </si>
  <si>
    <t xml:space="preserve">Bolshoi Belle       </t>
  </si>
  <si>
    <t xml:space="preserve">Treaty Of Paris     </t>
  </si>
  <si>
    <t xml:space="preserve">Written By          </t>
  </si>
  <si>
    <t xml:space="preserve">Santos              </t>
  </si>
  <si>
    <t xml:space="preserve">Aylmerton           </t>
  </si>
  <si>
    <t xml:space="preserve">Long Leaf           </t>
  </si>
  <si>
    <t xml:space="preserve">Performer           </t>
  </si>
  <si>
    <t xml:space="preserve">Ef Troop            </t>
  </si>
  <si>
    <t xml:space="preserve">Prairie Fire        </t>
  </si>
  <si>
    <t xml:space="preserve">Sandbar             </t>
  </si>
  <si>
    <t xml:space="preserve">Sunlight            </t>
  </si>
  <si>
    <t xml:space="preserve">Estijaab            </t>
  </si>
  <si>
    <t xml:space="preserve">Oohood              </t>
  </si>
  <si>
    <t xml:space="preserve">Fiesta              </t>
  </si>
  <si>
    <t xml:space="preserve">Sizzling Belle      </t>
  </si>
  <si>
    <t xml:space="preserve">Seabrook            </t>
  </si>
  <si>
    <t xml:space="preserve">Secret Lady         </t>
  </si>
  <si>
    <t xml:space="preserve">Qafila              </t>
  </si>
  <si>
    <t xml:space="preserve">Mr Markou           </t>
  </si>
  <si>
    <t xml:space="preserve">Rocky Nugget        </t>
  </si>
  <si>
    <t xml:space="preserve">Sure Deal           </t>
  </si>
  <si>
    <t xml:space="preserve">Snippet Of Hope     </t>
  </si>
  <si>
    <t xml:space="preserve">Lwazi               </t>
  </si>
  <si>
    <t xml:space="preserve">Mia Host            </t>
  </si>
  <si>
    <t xml:space="preserve">Try N Catch Me      </t>
  </si>
  <si>
    <t xml:space="preserve">Capital City        </t>
  </si>
  <si>
    <t xml:space="preserve">Overgrown           </t>
  </si>
  <si>
    <t xml:space="preserve">Spectacular Rock    </t>
  </si>
  <si>
    <t xml:space="preserve">All Our Wives       </t>
  </si>
  <si>
    <t xml:space="preserve">Publishing Power    </t>
  </si>
  <si>
    <t xml:space="preserve">Mr Marbellouz       </t>
  </si>
  <si>
    <t xml:space="preserve">Taillevent          </t>
  </si>
  <si>
    <t xml:space="preserve">Suggan Buggan       </t>
  </si>
  <si>
    <t xml:space="preserve">Denarius            </t>
  </si>
  <si>
    <t xml:space="preserve">Ringos A Rockstar   </t>
  </si>
  <si>
    <t xml:space="preserve">Tansy               </t>
  </si>
  <si>
    <t xml:space="preserve">Quick Ketch         </t>
  </si>
  <si>
    <t xml:space="preserve">Congelator          </t>
  </si>
  <si>
    <t xml:space="preserve">Budget Bender       </t>
  </si>
  <si>
    <t xml:space="preserve">Hope Island         </t>
  </si>
  <si>
    <t xml:space="preserve">Mcgill              </t>
  </si>
  <si>
    <t xml:space="preserve">She Tells Lies      </t>
  </si>
  <si>
    <t xml:space="preserve">Traconi             </t>
  </si>
  <si>
    <t xml:space="preserve">Champagne Rock      </t>
  </si>
  <si>
    <t xml:space="preserve">Cismontane          </t>
  </si>
  <si>
    <t xml:space="preserve">Gallic Chieftain    </t>
  </si>
  <si>
    <t xml:space="preserve">Clondaw Warrior     </t>
  </si>
  <si>
    <t xml:space="preserve">Bondeiger           </t>
  </si>
  <si>
    <t xml:space="preserve">Self Sense          </t>
  </si>
  <si>
    <t xml:space="preserve">Oncidium Ruler      </t>
  </si>
  <si>
    <t xml:space="preserve">Fastnet Dragon      </t>
  </si>
  <si>
    <t xml:space="preserve">Kings Will Dream    </t>
  </si>
  <si>
    <t xml:space="preserve">Harrison            </t>
  </si>
  <si>
    <t xml:space="preserve">Cry If I Want To    </t>
  </si>
  <si>
    <t xml:space="preserve">Khartoum            </t>
  </si>
  <si>
    <t xml:space="preserve">Validate            </t>
  </si>
  <si>
    <t xml:space="preserve">Dream I Can         </t>
  </si>
  <si>
    <t xml:space="preserve">See The Show        </t>
  </si>
  <si>
    <t xml:space="preserve">Addicted            </t>
  </si>
  <si>
    <t xml:space="preserve">Brad The Lad        </t>
  </si>
  <si>
    <t xml:space="preserve">Denim Street        </t>
  </si>
  <si>
    <t xml:space="preserve">Babe In Boots       </t>
  </si>
  <si>
    <t xml:space="preserve">Robbers Cobber      </t>
  </si>
  <si>
    <t xml:space="preserve">Dauphin De France   </t>
  </si>
  <si>
    <t xml:space="preserve">Nordic Show         </t>
  </si>
  <si>
    <t xml:space="preserve">Sidero Star         </t>
  </si>
  <si>
    <t xml:space="preserve">Barraaj             </t>
  </si>
  <si>
    <t xml:space="preserve">Dazzle Em Sid       </t>
  </si>
  <si>
    <t xml:space="preserve">Rival Mo            </t>
  </si>
  <si>
    <t xml:space="preserve">Midnight Delight    </t>
  </si>
  <si>
    <t xml:space="preserve">Master Dame         </t>
  </si>
  <si>
    <t xml:space="preserve">Watched             </t>
  </si>
  <si>
    <t xml:space="preserve">Mazurek             </t>
  </si>
  <si>
    <t xml:space="preserve">Callisto Girl       </t>
  </si>
  <si>
    <t xml:space="preserve">Freedom Road        </t>
  </si>
  <si>
    <t xml:space="preserve">Pass The Glass      </t>
  </si>
  <si>
    <t xml:space="preserve">Blonde Missile      </t>
  </si>
  <si>
    <t xml:space="preserve">Millenia            </t>
  </si>
  <si>
    <t xml:space="preserve">Sassy Jo            </t>
  </si>
  <si>
    <t xml:space="preserve">Cambridge Lady      </t>
  </si>
  <si>
    <t xml:space="preserve">Harlem Child        </t>
  </si>
  <si>
    <t xml:space="preserve">Dont Shoot          </t>
  </si>
  <si>
    <t xml:space="preserve">Excellent Rhythm    </t>
  </si>
  <si>
    <t xml:space="preserve">Pena Ajena          </t>
  </si>
  <si>
    <t xml:space="preserve">Argyle Belle        </t>
  </si>
  <si>
    <t xml:space="preserve">The Flipside        </t>
  </si>
  <si>
    <t xml:space="preserve">Marjessie           </t>
  </si>
  <si>
    <t xml:space="preserve">Mr Charisma         </t>
  </si>
  <si>
    <t xml:space="preserve">Shez Ektraordinary  </t>
  </si>
  <si>
    <t xml:space="preserve">Allys Reward        </t>
  </si>
  <si>
    <t xml:space="preserve">Itz A Debacle       </t>
  </si>
  <si>
    <t xml:space="preserve">Zabextra            </t>
  </si>
  <si>
    <t xml:space="preserve">Mr Schiller         </t>
  </si>
  <si>
    <t xml:space="preserve">Le Romain           </t>
  </si>
  <si>
    <t xml:space="preserve">Jungle Edge         </t>
  </si>
  <si>
    <t xml:space="preserve">In Her Time         </t>
  </si>
  <si>
    <t xml:space="preserve">English             </t>
  </si>
  <si>
    <t xml:space="preserve">Takedown            </t>
  </si>
  <si>
    <t xml:space="preserve">Ball Of Muscle      </t>
  </si>
  <si>
    <t xml:space="preserve">Snitty Kitty        </t>
  </si>
  <si>
    <t xml:space="preserve">Derryn              </t>
  </si>
  <si>
    <t xml:space="preserve">Lady Esprit         </t>
  </si>
  <si>
    <t xml:space="preserve">Viridine            </t>
  </si>
  <si>
    <t xml:space="preserve">The Mission         </t>
  </si>
  <si>
    <t xml:space="preserve">Karaharaga          </t>
  </si>
  <si>
    <t xml:space="preserve">Winning Accord      </t>
  </si>
  <si>
    <t xml:space="preserve">Mr Chow             </t>
  </si>
  <si>
    <t xml:space="preserve">Alakai              </t>
  </si>
  <si>
    <t xml:space="preserve">Man Overboard       </t>
  </si>
  <si>
    <t xml:space="preserve">Rainbow Spirit      </t>
  </si>
  <si>
    <t xml:space="preserve">Macs Gal            </t>
  </si>
  <si>
    <t xml:space="preserve">Omission            </t>
  </si>
  <si>
    <t xml:space="preserve">Katarina            </t>
  </si>
  <si>
    <t xml:space="preserve">Drum Master         </t>
  </si>
  <si>
    <t xml:space="preserve">Mr Bon Vivant       </t>
  </si>
  <si>
    <t xml:space="preserve">Bay Of Modena       </t>
  </si>
  <si>
    <t xml:space="preserve">Denman Quality      </t>
  </si>
  <si>
    <t xml:space="preserve">Fire Stoker         </t>
  </si>
  <si>
    <t xml:space="preserve">Taraahse            </t>
  </si>
  <si>
    <t xml:space="preserve">Trumbo              </t>
  </si>
  <si>
    <t xml:space="preserve">Alpine King         </t>
  </si>
  <si>
    <t xml:space="preserve">Paris Carver        </t>
  </si>
  <si>
    <t xml:space="preserve">Dead Reckoning      </t>
  </si>
  <si>
    <t xml:space="preserve">Luckier             </t>
  </si>
  <si>
    <t>Ascot</t>
  </si>
  <si>
    <t xml:space="preserve">How To Fly          </t>
  </si>
  <si>
    <t xml:space="preserve">Get The Vibe        </t>
  </si>
  <si>
    <t xml:space="preserve">Three Secrets       </t>
  </si>
  <si>
    <t xml:space="preserve">Danny George        </t>
  </si>
  <si>
    <t xml:space="preserve">Family Discussion   </t>
  </si>
  <si>
    <t xml:space="preserve">In Love With Paris  </t>
  </si>
  <si>
    <t xml:space="preserve">Sunboss             </t>
  </si>
  <si>
    <t xml:space="preserve">You Am I            </t>
  </si>
  <si>
    <t xml:space="preserve">Our Beebee          </t>
  </si>
  <si>
    <t xml:space="preserve">Criquette           </t>
  </si>
  <si>
    <t xml:space="preserve">Reward For Fashion  </t>
  </si>
  <si>
    <t xml:space="preserve">Chase The Wind      </t>
  </si>
  <si>
    <t xml:space="preserve">Casse Bleu          </t>
  </si>
  <si>
    <t xml:space="preserve">Eshtiraak           </t>
  </si>
  <si>
    <t xml:space="preserve">Savaheat            </t>
  </si>
  <si>
    <t xml:space="preserve">Silent Command      </t>
  </si>
  <si>
    <t xml:space="preserve">Peruggia            </t>
  </si>
  <si>
    <t xml:space="preserve">Barbeque            </t>
  </si>
  <si>
    <t xml:space="preserve">Silverhawk          </t>
  </si>
  <si>
    <t xml:space="preserve">Into Rio            </t>
  </si>
  <si>
    <t xml:space="preserve">Parsifal            </t>
  </si>
  <si>
    <t xml:space="preserve">Spring Choice       </t>
  </si>
  <si>
    <t xml:space="preserve">The Regiment        </t>
  </si>
  <si>
    <t xml:space="preserve">Kardashing          </t>
  </si>
  <si>
    <t xml:space="preserve">Sheezdashing        </t>
  </si>
  <si>
    <t xml:space="preserve">Value Abbey         </t>
  </si>
  <si>
    <t xml:space="preserve">Mylex               </t>
  </si>
  <si>
    <t xml:space="preserve">Our Joyeux          </t>
  </si>
  <si>
    <t xml:space="preserve">Weekend Affair      </t>
  </si>
  <si>
    <t xml:space="preserve">Aanvoerder          </t>
  </si>
  <si>
    <t xml:space="preserve">Base Camp           </t>
  </si>
  <si>
    <t xml:space="preserve">Dark Dream          </t>
  </si>
  <si>
    <t xml:space="preserve">Ridicule            </t>
  </si>
  <si>
    <t xml:space="preserve">Bukzel              </t>
  </si>
  <si>
    <t xml:space="preserve">Master Agar         </t>
  </si>
  <si>
    <t xml:space="preserve">Dress Rehearsal     </t>
  </si>
  <si>
    <t xml:space="preserve">Little May          </t>
  </si>
  <si>
    <t xml:space="preserve">Auerbach            </t>
  </si>
  <si>
    <t xml:space="preserve">Madison Point       </t>
  </si>
  <si>
    <t xml:space="preserve">El Shaday           </t>
  </si>
  <si>
    <t xml:space="preserve">Magic Panther       </t>
  </si>
  <si>
    <t xml:space="preserve">Brains              </t>
  </si>
  <si>
    <t xml:space="preserve">Classay             </t>
  </si>
  <si>
    <t xml:space="preserve">Questions Answered  </t>
  </si>
  <si>
    <t xml:space="preserve">Balearic            </t>
  </si>
  <si>
    <t xml:space="preserve">Dances On Stars     </t>
  </si>
  <si>
    <t xml:space="preserve">Roselli Sting       </t>
  </si>
  <si>
    <t xml:space="preserve">Vantaggio           </t>
  </si>
  <si>
    <t xml:space="preserve">Tatoosh             </t>
  </si>
  <si>
    <t xml:space="preserve">Von Costa Glass     </t>
  </si>
  <si>
    <t xml:space="preserve">Bee Jay Zed         </t>
  </si>
  <si>
    <t xml:space="preserve">Exalted Traveller   </t>
  </si>
  <si>
    <t xml:space="preserve">Golden Buckleboo    </t>
  </si>
  <si>
    <t xml:space="preserve">Think Out Loud      </t>
  </si>
  <si>
    <t xml:space="preserve">Atouchmore          </t>
  </si>
  <si>
    <t xml:space="preserve">Benicos Prince      </t>
  </si>
  <si>
    <t xml:space="preserve">Givus A Cuddle      </t>
  </si>
  <si>
    <t xml:space="preserve">On Demand           </t>
  </si>
  <si>
    <t xml:space="preserve">Walk To The Bar     </t>
  </si>
  <si>
    <t xml:space="preserve">General Kingsman    </t>
  </si>
  <si>
    <t xml:space="preserve">Hammerack           </t>
  </si>
  <si>
    <t xml:space="preserve">Runaway Ruler       </t>
  </si>
  <si>
    <t xml:space="preserve">Nancy               </t>
  </si>
  <si>
    <t xml:space="preserve">Faraway Town        </t>
  </si>
  <si>
    <t xml:space="preserve">Sugar Bella         </t>
  </si>
  <si>
    <t xml:space="preserve">Tulip               </t>
  </si>
  <si>
    <t xml:space="preserve">Insensata           </t>
  </si>
  <si>
    <t xml:space="preserve">Quilista            </t>
  </si>
  <si>
    <t xml:space="preserve">Fragonard           </t>
  </si>
  <si>
    <t xml:space="preserve">Hetty Heights       </t>
  </si>
  <si>
    <t xml:space="preserve">Miss Que            </t>
  </si>
  <si>
    <t xml:space="preserve">Slow Burn           </t>
  </si>
  <si>
    <t xml:space="preserve">Star Reflection     </t>
  </si>
  <si>
    <t xml:space="preserve">Missile Coda        </t>
  </si>
  <si>
    <t xml:space="preserve">Conchita            </t>
  </si>
  <si>
    <t xml:space="preserve">Witches             </t>
  </si>
  <si>
    <t xml:space="preserve">Scottish Trader     </t>
  </si>
  <si>
    <t xml:space="preserve">Valderi Valdera     </t>
  </si>
  <si>
    <t xml:space="preserve">Aces Wish           </t>
  </si>
  <si>
    <t xml:space="preserve">Kimbos Girl         </t>
  </si>
  <si>
    <t xml:space="preserve">Bushfire Blonde     </t>
  </si>
  <si>
    <t xml:space="preserve">Makuru              </t>
  </si>
  <si>
    <t xml:space="preserve">Rotana Beach        </t>
  </si>
  <si>
    <t xml:space="preserve">Wanted Desire       </t>
  </si>
  <si>
    <t xml:space="preserve">In This Life        </t>
  </si>
  <si>
    <t xml:space="preserve">Prix Dexcellence    </t>
  </si>
  <si>
    <t xml:space="preserve">Rossana             </t>
  </si>
  <si>
    <t xml:space="preserve">Snitz N Giggles     </t>
  </si>
  <si>
    <t xml:space="preserve">Choice Bro          </t>
  </si>
  <si>
    <t xml:space="preserve">Tisani Tomso        </t>
  </si>
  <si>
    <t xml:space="preserve">Hi Im Back          </t>
  </si>
  <si>
    <t xml:space="preserve">Hard Stride         </t>
  </si>
  <si>
    <t xml:space="preserve">Sony Legend         </t>
  </si>
  <si>
    <t xml:space="preserve">With A Promise      </t>
  </si>
  <si>
    <t xml:space="preserve">Amanaat             </t>
  </si>
  <si>
    <t xml:space="preserve">I Am The General    </t>
  </si>
  <si>
    <t xml:space="preserve">Shakopee            </t>
  </si>
  <si>
    <t xml:space="preserve">Dylanson            </t>
  </si>
  <si>
    <t xml:space="preserve">Ma Jones            </t>
  </si>
  <si>
    <t xml:space="preserve">Sly Romance         </t>
  </si>
  <si>
    <t xml:space="preserve">Heptagon            </t>
  </si>
  <si>
    <t xml:space="preserve">Our Peaky Blinders  </t>
  </si>
  <si>
    <t xml:space="preserve">Sunday Pray         </t>
  </si>
  <si>
    <t xml:space="preserve">Kazio               </t>
  </si>
  <si>
    <t xml:space="preserve">Mandalay Bay        </t>
  </si>
  <si>
    <t xml:space="preserve">Miss Clooney        </t>
  </si>
  <si>
    <t xml:space="preserve">Toan Thang          </t>
  </si>
  <si>
    <t xml:space="preserve">El Greco            </t>
  </si>
  <si>
    <t xml:space="preserve">Mrs Yargi           </t>
  </si>
  <si>
    <t xml:space="preserve">Primeiro            </t>
  </si>
  <si>
    <t xml:space="preserve">Another Mans Gain   </t>
  </si>
  <si>
    <t xml:space="preserve">Touch Of Flo        </t>
  </si>
  <si>
    <t xml:space="preserve">Ingenious           </t>
  </si>
  <si>
    <t xml:space="preserve">Cashinko            </t>
  </si>
  <si>
    <t xml:space="preserve">Warface             </t>
  </si>
  <si>
    <t xml:space="preserve">High Degree         </t>
  </si>
  <si>
    <t xml:space="preserve">Dream Habit         </t>
  </si>
  <si>
    <t xml:space="preserve">Hidden Budget       </t>
  </si>
  <si>
    <t xml:space="preserve">Nakanai             </t>
  </si>
  <si>
    <t xml:space="preserve">Balius              </t>
  </si>
  <si>
    <t xml:space="preserve">Diamonds On Ruby    </t>
  </si>
  <si>
    <t xml:space="preserve">Lefkas Island       </t>
  </si>
  <si>
    <t xml:space="preserve">Great Job           </t>
  </si>
  <si>
    <t xml:space="preserve">Old Man Sam         </t>
  </si>
  <si>
    <t xml:space="preserve">Hand From Above     </t>
  </si>
  <si>
    <t xml:space="preserve">Kool Vinnie         </t>
  </si>
  <si>
    <t xml:space="preserve">Brother In Arms     </t>
  </si>
  <si>
    <t xml:space="preserve">Man Of Choice       </t>
  </si>
  <si>
    <t xml:space="preserve">Hallelujah Boy      </t>
  </si>
  <si>
    <t xml:space="preserve">Aberration          </t>
  </si>
  <si>
    <t xml:space="preserve">Tawfiq Boy          </t>
  </si>
  <si>
    <t xml:space="preserve">Fun Tickets         </t>
  </si>
  <si>
    <t xml:space="preserve">Charlie Chap        </t>
  </si>
  <si>
    <t xml:space="preserve">Heartlings          </t>
  </si>
  <si>
    <t xml:space="preserve">Its So Obvious      </t>
  </si>
  <si>
    <t xml:space="preserve">Mandylion           </t>
  </si>
  <si>
    <t xml:space="preserve">Seeblume            </t>
  </si>
  <si>
    <t xml:space="preserve">Marrock             </t>
  </si>
  <si>
    <t xml:space="preserve">Mail It In          </t>
  </si>
  <si>
    <t xml:space="preserve">Hussybay            </t>
  </si>
  <si>
    <t xml:space="preserve">It And A Bit        </t>
  </si>
  <si>
    <t xml:space="preserve">Waging War          </t>
  </si>
  <si>
    <t xml:space="preserve">Redeem Bounty       </t>
  </si>
  <si>
    <t xml:space="preserve">Counter Spin        </t>
  </si>
  <si>
    <t xml:space="preserve">Tycoon Queen        </t>
  </si>
  <si>
    <t xml:space="preserve">In Fairness         </t>
  </si>
  <si>
    <t xml:space="preserve">Exalted Adam        </t>
  </si>
  <si>
    <t xml:space="preserve">Set Piece           </t>
  </si>
  <si>
    <t xml:space="preserve">Ive Got Friends     </t>
  </si>
  <si>
    <t xml:space="preserve">Te Rangi            </t>
  </si>
  <si>
    <t xml:space="preserve">Visona Playboy      </t>
  </si>
  <si>
    <t xml:space="preserve">Malcriado           </t>
  </si>
  <si>
    <t xml:space="preserve">Wine Barrel         </t>
  </si>
  <si>
    <t xml:space="preserve">Shes A Kicker       </t>
  </si>
  <si>
    <t xml:space="preserve">Temujins Moon       </t>
  </si>
  <si>
    <t xml:space="preserve">Whistlindixie Lad   </t>
  </si>
  <si>
    <t xml:space="preserve">Theatric            </t>
  </si>
  <si>
    <t xml:space="preserve">Abis The One        </t>
  </si>
  <si>
    <t xml:space="preserve">Drummers Chance     </t>
  </si>
  <si>
    <t xml:space="preserve">Monaco Miracle      </t>
  </si>
  <si>
    <t xml:space="preserve">One Short           </t>
  </si>
  <si>
    <t xml:space="preserve">Harry Thomas        </t>
  </si>
  <si>
    <t xml:space="preserve">Sixpence Spent      </t>
  </si>
  <si>
    <t xml:space="preserve">Truly Gold          </t>
  </si>
  <si>
    <t xml:space="preserve">Gradual Incline     </t>
  </si>
  <si>
    <t xml:space="preserve">Checkers            </t>
  </si>
  <si>
    <t xml:space="preserve">Warrior Of Justice  </t>
  </si>
  <si>
    <t xml:space="preserve">Grey Enigma         </t>
  </si>
  <si>
    <t xml:space="preserve">Slick Mover         </t>
  </si>
  <si>
    <t xml:space="preserve">Pick Up Line        </t>
  </si>
  <si>
    <t xml:space="preserve">Anvil Green         </t>
  </si>
  <si>
    <t xml:space="preserve">Greco               </t>
  </si>
  <si>
    <t xml:space="preserve">Hang                </t>
  </si>
  <si>
    <t xml:space="preserve">Zofonic Dancer      </t>
  </si>
  <si>
    <t xml:space="preserve">Jinx N Drinx        </t>
  </si>
  <si>
    <t xml:space="preserve">Umberto             </t>
  </si>
  <si>
    <t xml:space="preserve">Trommelschlagen     </t>
  </si>
  <si>
    <t xml:space="preserve">Guissola            </t>
  </si>
  <si>
    <t xml:space="preserve">Dont Leave Me Out   </t>
  </si>
  <si>
    <t xml:space="preserve">Tristan De Angel    </t>
  </si>
  <si>
    <t xml:space="preserve">Excelebrazione      </t>
  </si>
  <si>
    <t xml:space="preserve">Floyd               </t>
  </si>
  <si>
    <t xml:space="preserve">Jingtang            </t>
  </si>
  <si>
    <t xml:space="preserve">Stable Secret       </t>
  </si>
  <si>
    <t xml:space="preserve">Blizzard Express    </t>
  </si>
  <si>
    <t xml:space="preserve">Atacama Sky         </t>
  </si>
  <si>
    <t xml:space="preserve">Secret Assault      </t>
  </si>
  <si>
    <t xml:space="preserve">Dynamite Dream      </t>
  </si>
  <si>
    <t xml:space="preserve">Speeding Comet      </t>
  </si>
  <si>
    <t xml:space="preserve">Chillie Storm       </t>
  </si>
  <si>
    <t xml:space="preserve">Copper Fury         </t>
  </si>
  <si>
    <t xml:space="preserve">Show Honey          </t>
  </si>
  <si>
    <t xml:space="preserve">Stirling Estate     </t>
  </si>
  <si>
    <t xml:space="preserve">Respondent          </t>
  </si>
  <si>
    <t xml:space="preserve">Western Temple      </t>
  </si>
  <si>
    <t xml:space="preserve">Keepers Son         </t>
  </si>
  <si>
    <t xml:space="preserve">Ragazzo Doro        </t>
  </si>
  <si>
    <t xml:space="preserve">Cougar Nights       </t>
  </si>
  <si>
    <t xml:space="preserve">Discoville          </t>
  </si>
  <si>
    <t xml:space="preserve">Elegant Blast       </t>
  </si>
  <si>
    <t xml:space="preserve">Fathnoxious         </t>
  </si>
  <si>
    <t xml:space="preserve">Mrs Hartley         </t>
  </si>
  <si>
    <t xml:space="preserve">Someday One Day     </t>
  </si>
  <si>
    <t xml:space="preserve">Stoicism            </t>
  </si>
  <si>
    <t xml:space="preserve">Money Maher         </t>
  </si>
  <si>
    <t xml:space="preserve">Miracle Man         </t>
  </si>
  <si>
    <t xml:space="preserve">Action              </t>
  </si>
  <si>
    <t xml:space="preserve">Hes A Parker        </t>
  </si>
  <si>
    <t xml:space="preserve">State Prosecutor    </t>
  </si>
  <si>
    <t xml:space="preserve">Sentimental Friend  </t>
  </si>
  <si>
    <t xml:space="preserve">The Big Show        </t>
  </si>
  <si>
    <t xml:space="preserve">Media Baron         </t>
  </si>
  <si>
    <t xml:space="preserve">Rojo Calor          </t>
  </si>
  <si>
    <t xml:space="preserve">Prozone             </t>
  </si>
  <si>
    <t xml:space="preserve">Big Shot Paddy      </t>
  </si>
  <si>
    <t xml:space="preserve">Startthefriar       </t>
  </si>
  <si>
    <t xml:space="preserve">The Real Zeel       </t>
  </si>
  <si>
    <t xml:space="preserve">Upward Others       </t>
  </si>
  <si>
    <t xml:space="preserve">Snitzatune          </t>
  </si>
  <si>
    <t xml:space="preserve">Candlelight Star    </t>
  </si>
  <si>
    <t xml:space="preserve">Danaura             </t>
  </si>
  <si>
    <t xml:space="preserve">Diablerie           </t>
  </si>
  <si>
    <t xml:space="preserve">Star Glitter        </t>
  </si>
  <si>
    <t xml:space="preserve">Run Liam Run        </t>
  </si>
  <si>
    <t xml:space="preserve">Delicate Miss       </t>
  </si>
  <si>
    <t xml:space="preserve">Ragnars Saga        </t>
  </si>
  <si>
    <t xml:space="preserve">Snow Lord           </t>
  </si>
  <si>
    <t xml:space="preserve">War Jeune           </t>
  </si>
  <si>
    <t xml:space="preserve">Blackline           </t>
  </si>
  <si>
    <t xml:space="preserve">Recoiled            </t>
  </si>
  <si>
    <t xml:space="preserve">Lenience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</si>
</sst>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44"/>
  <sheetViews>
    <sheetView tabSelected="1" topLeftCell="B1" workbookViewId="0">
      <pane ySplit="1" topLeftCell="A2" activePane="bottomLeft" state="frozen"/>
      <selection activeCell="B1" sqref="B1"/>
      <selection pane="bottomLeft" activeCell="X739" sqref="X739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15.42578125" style="12" bestFit="1" customWidth="1"/>
    <col min="4" max="4" width="5.85546875" style="12" bestFit="1" customWidth="1"/>
    <col min="5" max="5" width="5.7109375" style="12" bestFit="1" customWidth="1"/>
    <col min="6" max="6" width="21.42578125" style="12" bestFit="1" customWidth="1"/>
    <col min="7" max="7" width="9.28515625" style="13" bestFit="1" customWidth="1"/>
    <col min="8" max="8" width="8.5703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0.51041666666666663</v>
      </c>
      <c r="C2" s="1" t="s">
        <v>30</v>
      </c>
      <c r="D2" s="1">
        <v>1</v>
      </c>
      <c r="E2" s="1">
        <v>3</v>
      </c>
      <c r="F2" s="1" t="s">
        <v>33</v>
      </c>
      <c r="G2" s="2">
        <v>67.208566666666599</v>
      </c>
      <c r="H2" s="6">
        <f>1+COUNTIFS(A:A,A2,O:O,"&lt;"&amp;O2)</f>
        <v>1</v>
      </c>
      <c r="I2" s="2">
        <f>AVERAGEIF(A:A,A2,G:G)</f>
        <v>50.120419999999982</v>
      </c>
      <c r="J2" s="2">
        <f>G2-I2</f>
        <v>17.088146666666617</v>
      </c>
      <c r="K2" s="2">
        <f>90+J2</f>
        <v>107.08814666666662</v>
      </c>
      <c r="L2" s="2">
        <f>EXP(0.06*K2)</f>
        <v>617.25905621937386</v>
      </c>
      <c r="M2" s="2">
        <f>SUMIF(A:A,A2,L:L)</f>
        <v>2470.2962159360536</v>
      </c>
      <c r="N2" s="3">
        <f>L2/M2</f>
        <v>0.24987248583282951</v>
      </c>
      <c r="O2" s="7">
        <f>1/N2</f>
        <v>4.0020412678370008</v>
      </c>
      <c r="P2" s="3">
        <f>IF(O2&gt;21,"",N2)</f>
        <v>0.24987248583282951</v>
      </c>
      <c r="Q2" s="3">
        <f>IF(ISNUMBER(P2),SUMIF(A:A,A2,P:P),"")</f>
        <v>0.99999999999999989</v>
      </c>
      <c r="R2" s="3">
        <f>IFERROR(P2*(1/Q2),"")</f>
        <v>0.24987248583282956</v>
      </c>
      <c r="S2" s="8">
        <f>IFERROR(1/R2,"")</f>
        <v>4.0020412678369999</v>
      </c>
    </row>
    <row r="3" spans="1:19" x14ac:dyDescent="0.25">
      <c r="A3" s="1">
        <v>1</v>
      </c>
      <c r="B3" s="5">
        <v>0.51041666666666663</v>
      </c>
      <c r="C3" s="1" t="s">
        <v>30</v>
      </c>
      <c r="D3" s="1">
        <v>1</v>
      </c>
      <c r="E3" s="1">
        <v>7</v>
      </c>
      <c r="F3" s="1" t="s">
        <v>36</v>
      </c>
      <c r="G3" s="2">
        <v>56.305599999999998</v>
      </c>
      <c r="H3" s="6">
        <f>1+COUNTIFS(A:A,A3,O:O,"&lt;"&amp;O3)</f>
        <v>2</v>
      </c>
      <c r="I3" s="2">
        <f>AVERAGEIF(A:A,A3,G:G)</f>
        <v>50.120419999999982</v>
      </c>
      <c r="J3" s="2">
        <f>G3-I3</f>
        <v>6.1851800000000168</v>
      </c>
      <c r="K3" s="2">
        <f>90+J3</f>
        <v>96.185180000000017</v>
      </c>
      <c r="L3" s="2">
        <f>EXP(0.06*K3)</f>
        <v>320.89398378603289</v>
      </c>
      <c r="M3" s="2">
        <f>SUMIF(A:A,A3,L:L)</f>
        <v>2470.2962159360536</v>
      </c>
      <c r="N3" s="3">
        <f>L3/M3</f>
        <v>0.12990101418442185</v>
      </c>
      <c r="O3" s="7">
        <f>1/N3</f>
        <v>7.6981693043619304</v>
      </c>
      <c r="P3" s="3">
        <f>IF(O3&gt;21,"",N3)</f>
        <v>0.12990101418442185</v>
      </c>
      <c r="Q3" s="3">
        <f>IF(ISNUMBER(P3),SUMIF(A:A,A3,P:P),"")</f>
        <v>0.99999999999999989</v>
      </c>
      <c r="R3" s="3">
        <f>IFERROR(P3*(1/Q3),"")</f>
        <v>0.12990101418442188</v>
      </c>
      <c r="S3" s="8">
        <f>IFERROR(1/R3,"")</f>
        <v>7.6981693043619286</v>
      </c>
    </row>
    <row r="4" spans="1:19" x14ac:dyDescent="0.25">
      <c r="A4" s="1">
        <v>1</v>
      </c>
      <c r="B4" s="5">
        <v>0.51041666666666663</v>
      </c>
      <c r="C4" s="1" t="s">
        <v>30</v>
      </c>
      <c r="D4" s="1">
        <v>1</v>
      </c>
      <c r="E4" s="1">
        <v>5</v>
      </c>
      <c r="F4" s="1" t="s">
        <v>34</v>
      </c>
      <c r="G4" s="2">
        <v>52.964066666666596</v>
      </c>
      <c r="H4" s="6">
        <f>1+COUNTIFS(A:A,A4,O:O,"&lt;"&amp;O4)</f>
        <v>3</v>
      </c>
      <c r="I4" s="2">
        <f>AVERAGEIF(A:A,A4,G:G)</f>
        <v>50.120419999999982</v>
      </c>
      <c r="J4" s="2">
        <f>G4-I4</f>
        <v>2.8436466666666149</v>
      </c>
      <c r="K4" s="2">
        <f>90+J4</f>
        <v>92.843646666666615</v>
      </c>
      <c r="L4" s="2">
        <f>EXP(0.06*K4)</f>
        <v>262.59654371602522</v>
      </c>
      <c r="M4" s="2">
        <f>SUMIF(A:A,A4,L:L)</f>
        <v>2470.2962159360536</v>
      </c>
      <c r="N4" s="3">
        <f>L4/M4</f>
        <v>0.10630164189298294</v>
      </c>
      <c r="O4" s="7">
        <f>1/N4</f>
        <v>9.4071924214183831</v>
      </c>
      <c r="P4" s="3">
        <f>IF(O4&gt;21,"",N4)</f>
        <v>0.10630164189298294</v>
      </c>
      <c r="Q4" s="3">
        <f>IF(ISNUMBER(P4),SUMIF(A:A,A4,P:P),"")</f>
        <v>0.99999999999999989</v>
      </c>
      <c r="R4" s="3">
        <f>IFERROR(P4*(1/Q4),"")</f>
        <v>0.10630164189298297</v>
      </c>
      <c r="S4" s="8">
        <f>IFERROR(1/R4,"")</f>
        <v>9.4071924214183813</v>
      </c>
    </row>
    <row r="5" spans="1:19" x14ac:dyDescent="0.25">
      <c r="A5" s="1">
        <v>1</v>
      </c>
      <c r="B5" s="5">
        <v>0.51041666666666663</v>
      </c>
      <c r="C5" s="1" t="s">
        <v>30</v>
      </c>
      <c r="D5" s="1">
        <v>1</v>
      </c>
      <c r="E5" s="1">
        <v>6</v>
      </c>
      <c r="F5" s="1" t="s">
        <v>35</v>
      </c>
      <c r="G5" s="2">
        <v>52.597366666666701</v>
      </c>
      <c r="H5" s="6">
        <f>1+COUNTIFS(A:A,A5,O:O,"&lt;"&amp;O5)</f>
        <v>4</v>
      </c>
      <c r="I5" s="2">
        <f>AVERAGEIF(A:A,A5,G:G)</f>
        <v>50.120419999999982</v>
      </c>
      <c r="J5" s="2">
        <f>G5-I5</f>
        <v>2.4769466666667199</v>
      </c>
      <c r="K5" s="2">
        <f>90+J5</f>
        <v>92.47694666666672</v>
      </c>
      <c r="L5" s="2">
        <f>EXP(0.06*K5)</f>
        <v>256.88199088390598</v>
      </c>
      <c r="M5" s="2">
        <f>SUMIF(A:A,A5,L:L)</f>
        <v>2470.2962159360536</v>
      </c>
      <c r="N5" s="3">
        <f>L5/M5</f>
        <v>0.10398833517484353</v>
      </c>
      <c r="O5" s="7">
        <f>1/N5</f>
        <v>9.616463215019488</v>
      </c>
      <c r="P5" s="3">
        <f>IF(O5&gt;21,"",N5)</f>
        <v>0.10398833517484353</v>
      </c>
      <c r="Q5" s="3">
        <f>IF(ISNUMBER(P5),SUMIF(A:A,A5,P:P),"")</f>
        <v>0.99999999999999989</v>
      </c>
      <c r="R5" s="3">
        <f>IFERROR(P5*(1/Q5),"")</f>
        <v>0.10398833517484356</v>
      </c>
      <c r="S5" s="8">
        <f>IFERROR(1/R5,"")</f>
        <v>9.6164632150194862</v>
      </c>
    </row>
    <row r="6" spans="1:19" x14ac:dyDescent="0.25">
      <c r="A6" s="1">
        <v>1</v>
      </c>
      <c r="B6" s="5">
        <v>0.51041666666666663</v>
      </c>
      <c r="C6" s="1" t="s">
        <v>30</v>
      </c>
      <c r="D6" s="1">
        <v>1</v>
      </c>
      <c r="E6" s="1">
        <v>1</v>
      </c>
      <c r="F6" s="1" t="s">
        <v>31</v>
      </c>
      <c r="G6" s="2">
        <v>50.973433333333297</v>
      </c>
      <c r="H6" s="6">
        <f>1+COUNTIFS(A:A,A6,O:O,"&lt;"&amp;O6)</f>
        <v>5</v>
      </c>
      <c r="I6" s="2">
        <f>AVERAGEIF(A:A,A6,G:G)</f>
        <v>50.120419999999982</v>
      </c>
      <c r="J6" s="2">
        <f>G6-I6</f>
        <v>0.85301333333331542</v>
      </c>
      <c r="K6" s="2">
        <f>90+J6</f>
        <v>90.853013333333308</v>
      </c>
      <c r="L6" s="2">
        <f>EXP(0.06*K6)</f>
        <v>233.03316907988557</v>
      </c>
      <c r="M6" s="2">
        <f>SUMIF(A:A,A6,L:L)</f>
        <v>2470.2962159360536</v>
      </c>
      <c r="N6" s="3">
        <f>L6/M6</f>
        <v>9.4334099520766906E-2</v>
      </c>
      <c r="O6" s="7">
        <f>1/N6</f>
        <v>10.600620614180537</v>
      </c>
      <c r="P6" s="3">
        <f>IF(O6&gt;21,"",N6)</f>
        <v>9.4334099520766906E-2</v>
      </c>
      <c r="Q6" s="3">
        <f>IF(ISNUMBER(P6),SUMIF(A:A,A6,P:P),"")</f>
        <v>0.99999999999999989</v>
      </c>
      <c r="R6" s="3">
        <f>IFERROR(P6*(1/Q6),"")</f>
        <v>9.4334099520766934E-2</v>
      </c>
      <c r="S6" s="8">
        <f>IFERROR(1/R6,"")</f>
        <v>10.600620614180533</v>
      </c>
    </row>
    <row r="7" spans="1:19" x14ac:dyDescent="0.25">
      <c r="A7" s="1">
        <v>1</v>
      </c>
      <c r="B7" s="5">
        <v>0.51041666666666663</v>
      </c>
      <c r="C7" s="1" t="s">
        <v>30</v>
      </c>
      <c r="D7" s="1">
        <v>1</v>
      </c>
      <c r="E7" s="1">
        <v>8</v>
      </c>
      <c r="F7" s="1" t="s">
        <v>37</v>
      </c>
      <c r="G7" s="2">
        <v>46.317233333333405</v>
      </c>
      <c r="H7" s="6">
        <f>1+COUNTIFS(A:A,A7,O:O,"&lt;"&amp;O7)</f>
        <v>6</v>
      </c>
      <c r="I7" s="2">
        <f>AVERAGEIF(A:A,A7,G:G)</f>
        <v>50.120419999999982</v>
      </c>
      <c r="J7" s="2">
        <f>G7-I7</f>
        <v>-3.8031866666665763</v>
      </c>
      <c r="K7" s="2">
        <f>90+J7</f>
        <v>86.196813333333424</v>
      </c>
      <c r="L7" s="2">
        <f>EXP(0.06*K7)</f>
        <v>176.23332019103444</v>
      </c>
      <c r="M7" s="2">
        <f>SUMIF(A:A,A7,L:L)</f>
        <v>2470.2962159360536</v>
      </c>
      <c r="N7" s="3">
        <f>L7/M7</f>
        <v>7.1340966744854711E-2</v>
      </c>
      <c r="O7" s="7">
        <f>1/N7</f>
        <v>14.017191602917583</v>
      </c>
      <c r="P7" s="3">
        <f>IF(O7&gt;21,"",N7)</f>
        <v>7.1340966744854711E-2</v>
      </c>
      <c r="Q7" s="3">
        <f>IF(ISNUMBER(P7),SUMIF(A:A,A7,P:P),"")</f>
        <v>0.99999999999999989</v>
      </c>
      <c r="R7" s="3">
        <f>IFERROR(P7*(1/Q7),"")</f>
        <v>7.1340966744854725E-2</v>
      </c>
      <c r="S7" s="8">
        <f>IFERROR(1/R7,"")</f>
        <v>14.017191602917581</v>
      </c>
    </row>
    <row r="8" spans="1:19" x14ac:dyDescent="0.25">
      <c r="A8" s="10">
        <v>1</v>
      </c>
      <c r="B8" s="11">
        <v>0.51041666666666663</v>
      </c>
      <c r="C8" s="10" t="s">
        <v>30</v>
      </c>
      <c r="D8" s="10">
        <v>1</v>
      </c>
      <c r="E8" s="10">
        <v>11</v>
      </c>
      <c r="F8" s="10" t="s">
        <v>40</v>
      </c>
      <c r="G8" s="2">
        <v>44.352799999999995</v>
      </c>
      <c r="H8" s="6">
        <f>1+COUNTIFS(A:A,A8,O:O,"&lt;"&amp;O8)</f>
        <v>7</v>
      </c>
      <c r="I8" s="2">
        <f>AVERAGEIF(A:A,A8,G:G)</f>
        <v>50.120419999999982</v>
      </c>
      <c r="J8" s="2">
        <f>G8-I8</f>
        <v>-5.7676199999999866</v>
      </c>
      <c r="K8" s="2">
        <f>90+J8</f>
        <v>84.232380000000006</v>
      </c>
      <c r="L8" s="2">
        <f>EXP(0.06*K8)</f>
        <v>156.63884419182048</v>
      </c>
      <c r="M8" s="2">
        <f>SUMIF(A:A,A8,L:L)</f>
        <v>2470.2962159360536</v>
      </c>
      <c r="N8" s="3">
        <f>L8/M8</f>
        <v>6.3408931763459117E-2</v>
      </c>
      <c r="O8" s="7">
        <f>1/N8</f>
        <v>15.770648900542959</v>
      </c>
      <c r="P8" s="3">
        <f>IF(O8&gt;21,"",N8)</f>
        <v>6.3408931763459117E-2</v>
      </c>
      <c r="Q8" s="3">
        <f>IF(ISNUMBER(P8),SUMIF(A:A,A8,P:P),"")</f>
        <v>0.99999999999999989</v>
      </c>
      <c r="R8" s="3">
        <f>IFERROR(P8*(1/Q8),"")</f>
        <v>6.3408931763459131E-2</v>
      </c>
      <c r="S8" s="8">
        <f>IFERROR(1/R8,"")</f>
        <v>15.770648900542955</v>
      </c>
    </row>
    <row r="9" spans="1:19" x14ac:dyDescent="0.25">
      <c r="A9" s="1">
        <v>1</v>
      </c>
      <c r="B9" s="5">
        <v>0.51041666666666663</v>
      </c>
      <c r="C9" s="1" t="s">
        <v>30</v>
      </c>
      <c r="D9" s="1">
        <v>1</v>
      </c>
      <c r="E9" s="1">
        <v>10</v>
      </c>
      <c r="F9" s="1" t="s">
        <v>39</v>
      </c>
      <c r="G9" s="2">
        <v>44.212000000000003</v>
      </c>
      <c r="H9" s="6">
        <f>1+COUNTIFS(A:A,A9,O:O,"&lt;"&amp;O9)</f>
        <v>8</v>
      </c>
      <c r="I9" s="2">
        <f>AVERAGEIF(A:A,A9,G:G)</f>
        <v>50.120419999999982</v>
      </c>
      <c r="J9" s="2">
        <f>G9-I9</f>
        <v>-5.9084199999999782</v>
      </c>
      <c r="K9" s="2">
        <f>90+J9</f>
        <v>84.091580000000022</v>
      </c>
      <c r="L9" s="2">
        <f>EXP(0.06*K9)</f>
        <v>155.32113308473953</v>
      </c>
      <c r="M9" s="2">
        <f>SUMIF(A:A,A9,L:L)</f>
        <v>2470.2962159360536</v>
      </c>
      <c r="N9" s="3">
        <f>L9/M9</f>
        <v>6.287550945621502E-2</v>
      </c>
      <c r="O9" s="7">
        <f>1/N9</f>
        <v>15.904443695941355</v>
      </c>
      <c r="P9" s="3">
        <f>IF(O9&gt;21,"",N9)</f>
        <v>6.287550945621502E-2</v>
      </c>
      <c r="Q9" s="3">
        <f>IF(ISNUMBER(P9),SUMIF(A:A,A9,P:P),"")</f>
        <v>0.99999999999999989</v>
      </c>
      <c r="R9" s="3">
        <f>IFERROR(P9*(1/Q9),"")</f>
        <v>6.2875509456215034E-2</v>
      </c>
      <c r="S9" s="8">
        <f>IFERROR(1/R9,"")</f>
        <v>15.904443695941351</v>
      </c>
    </row>
    <row r="10" spans="1:19" x14ac:dyDescent="0.25">
      <c r="A10" s="1">
        <v>1</v>
      </c>
      <c r="B10" s="5">
        <v>0.51041666666666663</v>
      </c>
      <c r="C10" s="1" t="s">
        <v>30</v>
      </c>
      <c r="D10" s="1">
        <v>1</v>
      </c>
      <c r="E10" s="1">
        <v>9</v>
      </c>
      <c r="F10" s="1" t="s">
        <v>38</v>
      </c>
      <c r="G10" s="2">
        <v>43.765533333333302</v>
      </c>
      <c r="H10" s="6">
        <f>1+COUNTIFS(A:A,A10,O:O,"&lt;"&amp;O10)</f>
        <v>9</v>
      </c>
      <c r="I10" s="2">
        <f>AVERAGEIF(A:A,A10,G:G)</f>
        <v>50.120419999999982</v>
      </c>
      <c r="J10" s="2">
        <f>G10-I10</f>
        <v>-6.3548866666666797</v>
      </c>
      <c r="K10" s="2">
        <f>90+J10</f>
        <v>83.645113333333313</v>
      </c>
      <c r="L10" s="2">
        <f>EXP(0.06*K10)</f>
        <v>151.21562524900384</v>
      </c>
      <c r="M10" s="2">
        <f>SUMIF(A:A,A10,L:L)</f>
        <v>2470.2962159360536</v>
      </c>
      <c r="N10" s="3">
        <f>L10/M10</f>
        <v>6.1213559844969713E-2</v>
      </c>
      <c r="O10" s="7">
        <f>1/N10</f>
        <v>16.336249721999724</v>
      </c>
      <c r="P10" s="3">
        <f>IF(O10&gt;21,"",N10)</f>
        <v>6.1213559844969713E-2</v>
      </c>
      <c r="Q10" s="3">
        <f>IF(ISNUMBER(P10),SUMIF(A:A,A10,P:P),"")</f>
        <v>0.99999999999999989</v>
      </c>
      <c r="R10" s="3">
        <f>IFERROR(P10*(1/Q10),"")</f>
        <v>6.1213559844969727E-2</v>
      </c>
      <c r="S10" s="8">
        <f>IFERROR(1/R10,"")</f>
        <v>16.336249721999721</v>
      </c>
    </row>
    <row r="11" spans="1:19" x14ac:dyDescent="0.25">
      <c r="A11" s="1">
        <v>1</v>
      </c>
      <c r="B11" s="5">
        <v>0.51041666666666663</v>
      </c>
      <c r="C11" s="1" t="s">
        <v>30</v>
      </c>
      <c r="D11" s="1">
        <v>1</v>
      </c>
      <c r="E11" s="1">
        <v>2</v>
      </c>
      <c r="F11" s="1" t="s">
        <v>32</v>
      </c>
      <c r="G11" s="2">
        <v>42.507600000000004</v>
      </c>
      <c r="H11" s="6">
        <f>1+COUNTIFS(A:A,A11,O:O,"&lt;"&amp;O11)</f>
        <v>10</v>
      </c>
      <c r="I11" s="2">
        <f>AVERAGEIF(A:A,A11,G:G)</f>
        <v>50.120419999999982</v>
      </c>
      <c r="J11" s="2">
        <f>G11-I11</f>
        <v>-7.6128199999999779</v>
      </c>
      <c r="K11" s="2">
        <f>90+J11</f>
        <v>82.387180000000029</v>
      </c>
      <c r="L11" s="2">
        <f>EXP(0.06*K11)</f>
        <v>140.22254953423183</v>
      </c>
      <c r="M11" s="2">
        <f>SUMIF(A:A,A11,L:L)</f>
        <v>2470.2962159360536</v>
      </c>
      <c r="N11" s="3">
        <f>L11/M11</f>
        <v>5.6763455584656758E-2</v>
      </c>
      <c r="O11" s="7">
        <f>1/N11</f>
        <v>17.616968341693092</v>
      </c>
      <c r="P11" s="3">
        <f>IF(O11&gt;21,"",N11)</f>
        <v>5.6763455584656758E-2</v>
      </c>
      <c r="Q11" s="3">
        <f>IF(ISNUMBER(P11),SUMIF(A:A,A11,P:P),"")</f>
        <v>0.99999999999999989</v>
      </c>
      <c r="R11" s="3">
        <f>IFERROR(P11*(1/Q11),"")</f>
        <v>5.6763455584656772E-2</v>
      </c>
      <c r="S11" s="8">
        <f>IFERROR(1/R11,"")</f>
        <v>17.616968341693088</v>
      </c>
    </row>
    <row r="12" spans="1:19" x14ac:dyDescent="0.25">
      <c r="A12" s="10">
        <v>2</v>
      </c>
      <c r="B12" s="11">
        <v>0.52430555555555558</v>
      </c>
      <c r="C12" s="10" t="s">
        <v>41</v>
      </c>
      <c r="D12" s="10">
        <v>1</v>
      </c>
      <c r="E12" s="10">
        <v>2</v>
      </c>
      <c r="F12" s="10" t="s">
        <v>42</v>
      </c>
      <c r="G12" s="2">
        <v>64.572333333333304</v>
      </c>
      <c r="H12" s="6">
        <f>1+COUNTIFS(A:A,A12,O:O,"&lt;"&amp;O12)</f>
        <v>1</v>
      </c>
      <c r="I12" s="2">
        <f>AVERAGEIF(A:A,A12,G:G)</f>
        <v>50.169933333333312</v>
      </c>
      <c r="J12" s="2">
        <f>G12-I12</f>
        <v>14.402399999999993</v>
      </c>
      <c r="K12" s="2">
        <f>90+J12</f>
        <v>104.4024</v>
      </c>
      <c r="L12" s="2">
        <f>EXP(0.06*K12)</f>
        <v>525.39165815831655</v>
      </c>
      <c r="M12" s="2">
        <f>SUMIF(A:A,A12,L:L)</f>
        <v>1556.3873651546305</v>
      </c>
      <c r="N12" s="3">
        <f>L12/M12</f>
        <v>0.33757126915902308</v>
      </c>
      <c r="O12" s="7">
        <f>1/N12</f>
        <v>2.9623374124559159</v>
      </c>
      <c r="P12" s="3">
        <f>IF(O12&gt;21,"",N12)</f>
        <v>0.33757126915902308</v>
      </c>
      <c r="Q12" s="3">
        <f>IF(ISNUMBER(P12),SUMIF(A:A,A12,P:P),"")</f>
        <v>1</v>
      </c>
      <c r="R12" s="3">
        <f>IFERROR(P12*(1/Q12),"")</f>
        <v>0.33757126915902308</v>
      </c>
      <c r="S12" s="8">
        <f>IFERROR(1/R12,"")</f>
        <v>2.9623374124559159</v>
      </c>
    </row>
    <row r="13" spans="1:19" x14ac:dyDescent="0.25">
      <c r="A13" s="10">
        <v>2</v>
      </c>
      <c r="B13" s="11">
        <v>0.52430555555555558</v>
      </c>
      <c r="C13" s="10" t="s">
        <v>41</v>
      </c>
      <c r="D13" s="10">
        <v>1</v>
      </c>
      <c r="E13" s="10">
        <v>3</v>
      </c>
      <c r="F13" s="10" t="s">
        <v>43</v>
      </c>
      <c r="G13" s="2">
        <v>55.967399999999998</v>
      </c>
      <c r="H13" s="6">
        <f>1+COUNTIFS(A:A,A13,O:O,"&lt;"&amp;O13)</f>
        <v>2</v>
      </c>
      <c r="I13" s="2">
        <f>AVERAGEIF(A:A,A13,G:G)</f>
        <v>50.169933333333312</v>
      </c>
      <c r="J13" s="2">
        <f>G13-I13</f>
        <v>5.7974666666666863</v>
      </c>
      <c r="K13" s="2">
        <f>90+J13</f>
        <v>95.797466666666679</v>
      </c>
      <c r="L13" s="2">
        <f>EXP(0.06*K13)</f>
        <v>313.51524898797413</v>
      </c>
      <c r="M13" s="2">
        <f>SUMIF(A:A,A13,L:L)</f>
        <v>1556.3873651546305</v>
      </c>
      <c r="N13" s="3">
        <f>L13/M13</f>
        <v>0.20143780141573284</v>
      </c>
      <c r="O13" s="7">
        <f>1/N13</f>
        <v>4.9643115292753457</v>
      </c>
      <c r="P13" s="3">
        <f>IF(O13&gt;21,"",N13)</f>
        <v>0.20143780141573284</v>
      </c>
      <c r="Q13" s="3">
        <f>IF(ISNUMBER(P13),SUMIF(A:A,A13,P:P),"")</f>
        <v>1</v>
      </c>
      <c r="R13" s="3">
        <f>IFERROR(P13*(1/Q13),"")</f>
        <v>0.20143780141573284</v>
      </c>
      <c r="S13" s="8">
        <f>IFERROR(1/R13,"")</f>
        <v>4.9643115292753457</v>
      </c>
    </row>
    <row r="14" spans="1:19" x14ac:dyDescent="0.25">
      <c r="A14" s="10">
        <v>2</v>
      </c>
      <c r="B14" s="11">
        <v>0.52430555555555558</v>
      </c>
      <c r="C14" s="10" t="s">
        <v>41</v>
      </c>
      <c r="D14" s="10">
        <v>1</v>
      </c>
      <c r="E14" s="10">
        <v>4</v>
      </c>
      <c r="F14" s="10" t="s">
        <v>44</v>
      </c>
      <c r="G14" s="2">
        <v>55.340666666666607</v>
      </c>
      <c r="H14" s="6">
        <f>1+COUNTIFS(A:A,A14,O:O,"&lt;"&amp;O14)</f>
        <v>3</v>
      </c>
      <c r="I14" s="2">
        <f>AVERAGEIF(A:A,A14,G:G)</f>
        <v>50.169933333333312</v>
      </c>
      <c r="J14" s="2">
        <f>G14-I14</f>
        <v>5.1707333333332954</v>
      </c>
      <c r="K14" s="2">
        <f>90+J14</f>
        <v>95.170733333333288</v>
      </c>
      <c r="L14" s="2">
        <f>EXP(0.06*K14)</f>
        <v>301.94473381027916</v>
      </c>
      <c r="M14" s="2">
        <f>SUMIF(A:A,A14,L:L)</f>
        <v>1556.3873651546305</v>
      </c>
      <c r="N14" s="3">
        <f>L14/M14</f>
        <v>0.19400358841918527</v>
      </c>
      <c r="O14" s="7">
        <f>1/N14</f>
        <v>5.1545438316289856</v>
      </c>
      <c r="P14" s="3">
        <f>IF(O14&gt;21,"",N14)</f>
        <v>0.19400358841918527</v>
      </c>
      <c r="Q14" s="3">
        <f>IF(ISNUMBER(P14),SUMIF(A:A,A14,P:P),"")</f>
        <v>1</v>
      </c>
      <c r="R14" s="3">
        <f>IFERROR(P14*(1/Q14),"")</f>
        <v>0.19400358841918527</v>
      </c>
      <c r="S14" s="8">
        <f>IFERROR(1/R14,"")</f>
        <v>5.1545438316289856</v>
      </c>
    </row>
    <row r="15" spans="1:19" x14ac:dyDescent="0.25">
      <c r="A15" s="10">
        <v>2</v>
      </c>
      <c r="B15" s="11">
        <v>0.52430555555555558</v>
      </c>
      <c r="C15" s="10" t="s">
        <v>41</v>
      </c>
      <c r="D15" s="10">
        <v>1</v>
      </c>
      <c r="E15" s="10">
        <v>6</v>
      </c>
      <c r="F15" s="10" t="s">
        <v>22</v>
      </c>
      <c r="G15" s="2">
        <v>46.8607333333333</v>
      </c>
      <c r="H15" s="6">
        <f>1+COUNTIFS(A:A,A15,O:O,"&lt;"&amp;O15)</f>
        <v>4</v>
      </c>
      <c r="I15" s="2">
        <f>AVERAGEIF(A:A,A15,G:G)</f>
        <v>50.169933333333312</v>
      </c>
      <c r="J15" s="2">
        <f>G15-I15</f>
        <v>-3.3092000000000112</v>
      </c>
      <c r="K15" s="2">
        <f>90+J15</f>
        <v>86.690799999999996</v>
      </c>
      <c r="L15" s="2">
        <f>EXP(0.06*K15)</f>
        <v>181.53491421026135</v>
      </c>
      <c r="M15" s="2">
        <f>SUMIF(A:A,A15,L:L)</f>
        <v>1556.3873651546305</v>
      </c>
      <c r="N15" s="3">
        <f>L15/M15</f>
        <v>0.11663864554196343</v>
      </c>
      <c r="O15" s="7">
        <f>1/N15</f>
        <v>8.5734877608830509</v>
      </c>
      <c r="P15" s="3">
        <f>IF(O15&gt;21,"",N15)</f>
        <v>0.11663864554196343</v>
      </c>
      <c r="Q15" s="3">
        <f>IF(ISNUMBER(P15),SUMIF(A:A,A15,P:P),"")</f>
        <v>1</v>
      </c>
      <c r="R15" s="3">
        <f>IFERROR(P15*(1/Q15),"")</f>
        <v>0.11663864554196343</v>
      </c>
      <c r="S15" s="8">
        <f>IFERROR(1/R15,"")</f>
        <v>8.5734877608830509</v>
      </c>
    </row>
    <row r="16" spans="1:19" x14ac:dyDescent="0.25">
      <c r="A16" s="10">
        <v>2</v>
      </c>
      <c r="B16" s="11">
        <v>0.52430555555555558</v>
      </c>
      <c r="C16" s="10" t="s">
        <v>41</v>
      </c>
      <c r="D16" s="10">
        <v>1</v>
      </c>
      <c r="E16" s="10">
        <v>5</v>
      </c>
      <c r="F16" s="10" t="s">
        <v>45</v>
      </c>
      <c r="G16" s="2">
        <v>42.806833333333302</v>
      </c>
      <c r="H16" s="6">
        <f>1+COUNTIFS(A:A,A16,O:O,"&lt;"&amp;O16)</f>
        <v>5</v>
      </c>
      <c r="I16" s="2">
        <f>AVERAGEIF(A:A,A16,G:G)</f>
        <v>50.169933333333312</v>
      </c>
      <c r="J16" s="2">
        <f>G16-I16</f>
        <v>-7.36310000000001</v>
      </c>
      <c r="K16" s="2">
        <f>90+J16</f>
        <v>82.636899999999997</v>
      </c>
      <c r="L16" s="2">
        <f>EXP(0.06*K16)</f>
        <v>142.33935066474513</v>
      </c>
      <c r="M16" s="2">
        <f>SUMIF(A:A,A16,L:L)</f>
        <v>1556.3873651546305</v>
      </c>
      <c r="N16" s="3">
        <f>L16/M16</f>
        <v>9.1454964137802158E-2</v>
      </c>
      <c r="O16" s="7">
        <f>1/N16</f>
        <v>10.934343580226262</v>
      </c>
      <c r="P16" s="3">
        <f>IF(O16&gt;21,"",N16)</f>
        <v>9.1454964137802158E-2</v>
      </c>
      <c r="Q16" s="3">
        <f>IF(ISNUMBER(P16),SUMIF(A:A,A16,P:P),"")</f>
        <v>1</v>
      </c>
      <c r="R16" s="3">
        <f>IFERROR(P16*(1/Q16),"")</f>
        <v>9.1454964137802158E-2</v>
      </c>
      <c r="S16" s="8">
        <f>IFERROR(1/R16,"")</f>
        <v>10.934343580226262</v>
      </c>
    </row>
    <row r="17" spans="1:19" x14ac:dyDescent="0.25">
      <c r="A17" s="10">
        <v>2</v>
      </c>
      <c r="B17" s="11">
        <v>0.52430555555555558</v>
      </c>
      <c r="C17" s="10" t="s">
        <v>41</v>
      </c>
      <c r="D17" s="10">
        <v>1</v>
      </c>
      <c r="E17" s="10">
        <v>7</v>
      </c>
      <c r="F17" s="10" t="s">
        <v>46</v>
      </c>
      <c r="G17" s="2">
        <v>35.471633333333301</v>
      </c>
      <c r="H17" s="6">
        <f>1+COUNTIFS(A:A,A17,O:O,"&lt;"&amp;O17)</f>
        <v>6</v>
      </c>
      <c r="I17" s="2">
        <f>AVERAGEIF(A:A,A17,G:G)</f>
        <v>50.169933333333312</v>
      </c>
      <c r="J17" s="2">
        <f>G17-I17</f>
        <v>-14.69830000000001</v>
      </c>
      <c r="K17" s="2">
        <f>90+J17</f>
        <v>75.301699999999983</v>
      </c>
      <c r="L17" s="2">
        <f>EXP(0.06*K17)</f>
        <v>91.661459323054316</v>
      </c>
      <c r="M17" s="2">
        <f>SUMIF(A:A,A17,L:L)</f>
        <v>1556.3873651546305</v>
      </c>
      <c r="N17" s="3">
        <f>L17/M17</f>
        <v>5.8893731326293275E-2</v>
      </c>
      <c r="O17" s="7">
        <f>1/N17</f>
        <v>16.97973583062052</v>
      </c>
      <c r="P17" s="3">
        <f>IF(O17&gt;21,"",N17)</f>
        <v>5.8893731326293275E-2</v>
      </c>
      <c r="Q17" s="3">
        <f>IF(ISNUMBER(P17),SUMIF(A:A,A17,P:P),"")</f>
        <v>1</v>
      </c>
      <c r="R17" s="3">
        <f>IFERROR(P17*(1/Q17),"")</f>
        <v>5.8893731326293275E-2</v>
      </c>
      <c r="S17" s="8">
        <f>IFERROR(1/R17,"")</f>
        <v>16.97973583062052</v>
      </c>
    </row>
    <row r="18" spans="1:19" x14ac:dyDescent="0.25">
      <c r="A18" s="10">
        <v>3</v>
      </c>
      <c r="B18" s="11">
        <v>0.53194444444444444</v>
      </c>
      <c r="C18" s="10" t="s">
        <v>47</v>
      </c>
      <c r="D18" s="10">
        <v>1</v>
      </c>
      <c r="E18" s="10">
        <v>1</v>
      </c>
      <c r="F18" s="10" t="s">
        <v>48</v>
      </c>
      <c r="G18" s="2">
        <v>69.148333333333298</v>
      </c>
      <c r="H18" s="6">
        <f>1+COUNTIFS(A:A,A18,O:O,"&lt;"&amp;O18)</f>
        <v>1</v>
      </c>
      <c r="I18" s="2">
        <f>AVERAGEIF(A:A,A18,G:G)</f>
        <v>52.768683333333321</v>
      </c>
      <c r="J18" s="2">
        <f>G18-I18</f>
        <v>16.379649999999977</v>
      </c>
      <c r="K18" s="2">
        <f>90+J18</f>
        <v>106.37964999999997</v>
      </c>
      <c r="L18" s="2">
        <f>EXP(0.06*K18)</f>
        <v>591.56939682861014</v>
      </c>
      <c r="M18" s="2">
        <f>SUMIF(A:A,A18,L:L)</f>
        <v>2236.7664433589348</v>
      </c>
      <c r="N18" s="3">
        <f>L18/M18</f>
        <v>0.26447526454315679</v>
      </c>
      <c r="O18" s="7">
        <f>1/N18</f>
        <v>3.7810719339948751</v>
      </c>
      <c r="P18" s="3">
        <f>IF(O18&gt;21,"",N18)</f>
        <v>0.26447526454315679</v>
      </c>
      <c r="Q18" s="3">
        <f>IF(ISNUMBER(P18),SUMIF(A:A,A18,P:P),"")</f>
        <v>0.95446998726146182</v>
      </c>
      <c r="R18" s="3">
        <f>IFERROR(P18*(1/Q18),"")</f>
        <v>0.277091231859455</v>
      </c>
      <c r="S18" s="8">
        <f>IFERROR(1/R18,"")</f>
        <v>3.608919680674759</v>
      </c>
    </row>
    <row r="19" spans="1:19" x14ac:dyDescent="0.25">
      <c r="A19" s="10">
        <v>3</v>
      </c>
      <c r="B19" s="11">
        <v>0.53194444444444444</v>
      </c>
      <c r="C19" s="10" t="s">
        <v>47</v>
      </c>
      <c r="D19" s="10">
        <v>1</v>
      </c>
      <c r="E19" s="10">
        <v>4</v>
      </c>
      <c r="F19" s="10" t="s">
        <v>51</v>
      </c>
      <c r="G19" s="2">
        <v>68.017066666666707</v>
      </c>
      <c r="H19" s="6">
        <f>1+COUNTIFS(A:A,A19,O:O,"&lt;"&amp;O19)</f>
        <v>2</v>
      </c>
      <c r="I19" s="2">
        <f>AVERAGEIF(A:A,A19,G:G)</f>
        <v>52.768683333333321</v>
      </c>
      <c r="J19" s="2">
        <f>G19-I19</f>
        <v>15.248383333333386</v>
      </c>
      <c r="K19" s="2">
        <f>90+J19</f>
        <v>105.24838333333338</v>
      </c>
      <c r="L19" s="2">
        <f>EXP(0.06*K19)</f>
        <v>552.74844139226514</v>
      </c>
      <c r="M19" s="2">
        <f>SUMIF(A:A,A19,L:L)</f>
        <v>2236.7664433589348</v>
      </c>
      <c r="N19" s="3">
        <f>L19/M19</f>
        <v>0.24711942681069871</v>
      </c>
      <c r="O19" s="7">
        <f>1/N19</f>
        <v>4.0466264142237254</v>
      </c>
      <c r="P19" s="3">
        <f>IF(O19&gt;21,"",N19)</f>
        <v>0.24711942681069871</v>
      </c>
      <c r="Q19" s="3">
        <f>IF(ISNUMBER(P19),SUMIF(A:A,A19,P:P),"")</f>
        <v>0.95446998726146182</v>
      </c>
      <c r="R19" s="3">
        <f>IFERROR(P19*(1/Q19),"")</f>
        <v>0.25890748803922764</v>
      </c>
      <c r="S19" s="8">
        <f>IFERROR(1/R19,"")</f>
        <v>3.8623834620360142</v>
      </c>
    </row>
    <row r="20" spans="1:19" x14ac:dyDescent="0.25">
      <c r="A20" s="1">
        <v>3</v>
      </c>
      <c r="B20" s="5">
        <v>0.53194444444444444</v>
      </c>
      <c r="C20" s="1" t="s">
        <v>47</v>
      </c>
      <c r="D20" s="1">
        <v>1</v>
      </c>
      <c r="E20" s="1">
        <v>5</v>
      </c>
      <c r="F20" s="1" t="s">
        <v>52</v>
      </c>
      <c r="G20" s="2">
        <v>62.1764333333333</v>
      </c>
      <c r="H20" s="6">
        <f>1+COUNTIFS(A:A,A20,O:O,"&lt;"&amp;O20)</f>
        <v>3</v>
      </c>
      <c r="I20" s="2">
        <f>AVERAGEIF(A:A,A20,G:G)</f>
        <v>52.768683333333321</v>
      </c>
      <c r="J20" s="2">
        <f>G20-I20</f>
        <v>9.4077499999999787</v>
      </c>
      <c r="K20" s="2">
        <f>90+J20</f>
        <v>99.407749999999979</v>
      </c>
      <c r="L20" s="2">
        <f>EXP(0.06*K20)</f>
        <v>389.34467294078894</v>
      </c>
      <c r="M20" s="2">
        <f>SUMIF(A:A,A20,L:L)</f>
        <v>2236.7664433589348</v>
      </c>
      <c r="N20" s="3">
        <f>L20/M20</f>
        <v>0.17406585926607207</v>
      </c>
      <c r="O20" s="7">
        <f>1/N20</f>
        <v>5.7449519636784645</v>
      </c>
      <c r="P20" s="3">
        <f>IF(O20&gt;21,"",N20)</f>
        <v>0.17406585926607207</v>
      </c>
      <c r="Q20" s="3">
        <f>IF(ISNUMBER(P20),SUMIF(A:A,A20,P:P),"")</f>
        <v>0.95446998726146182</v>
      </c>
      <c r="R20" s="3">
        <f>IFERROR(P20*(1/Q20),"")</f>
        <v>0.18236912798640939</v>
      </c>
      <c r="S20" s="8">
        <f>IFERROR(1/R20,"")</f>
        <v>5.4833842275898945</v>
      </c>
    </row>
    <row r="21" spans="1:19" x14ac:dyDescent="0.25">
      <c r="A21" s="10">
        <v>3</v>
      </c>
      <c r="B21" s="11">
        <v>0.53194444444444444</v>
      </c>
      <c r="C21" s="10" t="s">
        <v>47</v>
      </c>
      <c r="D21" s="10">
        <v>1</v>
      </c>
      <c r="E21" s="10">
        <v>2</v>
      </c>
      <c r="F21" s="10" t="s">
        <v>49</v>
      </c>
      <c r="G21" s="2">
        <v>52.695966666666607</v>
      </c>
      <c r="H21" s="6">
        <f>1+COUNTIFS(A:A,A21,O:O,"&lt;"&amp;O21)</f>
        <v>4</v>
      </c>
      <c r="I21" s="2">
        <f>AVERAGEIF(A:A,A21,G:G)</f>
        <v>52.768683333333321</v>
      </c>
      <c r="J21" s="2">
        <f>G21-I21</f>
        <v>-7.2716666666714502E-2</v>
      </c>
      <c r="K21" s="2">
        <f>90+J21</f>
        <v>89.927283333333293</v>
      </c>
      <c r="L21" s="2">
        <f>EXP(0.06*K21)</f>
        <v>220.4425242695778</v>
      </c>
      <c r="M21" s="2">
        <f>SUMIF(A:A,A21,L:L)</f>
        <v>2236.7664433589348</v>
      </c>
      <c r="N21" s="3">
        <f>L21/M21</f>
        <v>9.8554109180277655E-2</v>
      </c>
      <c r="O21" s="7">
        <f>1/N21</f>
        <v>10.146710353505147</v>
      </c>
      <c r="P21" s="3">
        <f>IF(O21&gt;21,"",N21)</f>
        <v>9.8554109180277655E-2</v>
      </c>
      <c r="Q21" s="3">
        <f>IF(ISNUMBER(P21),SUMIF(A:A,A21,P:P),"")</f>
        <v>0.95446998726146182</v>
      </c>
      <c r="R21" s="3">
        <f>IFERROR(P21*(1/Q21),"")</f>
        <v>0.10325532546397431</v>
      </c>
      <c r="S21" s="8">
        <f>IFERROR(1/R21,"")</f>
        <v>9.6847305018558014</v>
      </c>
    </row>
    <row r="22" spans="1:19" x14ac:dyDescent="0.25">
      <c r="A22" s="1">
        <v>3</v>
      </c>
      <c r="B22" s="5">
        <v>0.53194444444444444</v>
      </c>
      <c r="C22" s="1" t="s">
        <v>47</v>
      </c>
      <c r="D22" s="1">
        <v>1</v>
      </c>
      <c r="E22" s="1">
        <v>6</v>
      </c>
      <c r="F22" s="1" t="s">
        <v>53</v>
      </c>
      <c r="G22" s="2">
        <v>45.352066666666701</v>
      </c>
      <c r="H22" s="6">
        <f>1+COUNTIFS(A:A,A22,O:O,"&lt;"&amp;O22)</f>
        <v>5</v>
      </c>
      <c r="I22" s="2">
        <f>AVERAGEIF(A:A,A22,G:G)</f>
        <v>52.768683333333321</v>
      </c>
      <c r="J22" s="2">
        <f>G22-I22</f>
        <v>-7.41661666666662</v>
      </c>
      <c r="K22" s="2">
        <f>90+J22</f>
        <v>82.583383333333387</v>
      </c>
      <c r="L22" s="2">
        <f>EXP(0.06*K22)</f>
        <v>141.88303202141648</v>
      </c>
      <c r="M22" s="2">
        <f>SUMIF(A:A,A22,L:L)</f>
        <v>2236.7664433589348</v>
      </c>
      <c r="N22" s="3">
        <f>L22/M22</f>
        <v>6.3432206989099779E-2</v>
      </c>
      <c r="O22" s="7">
        <f>1/N22</f>
        <v>15.764862164922631</v>
      </c>
      <c r="P22" s="3">
        <f>IF(O22&gt;21,"",N22)</f>
        <v>6.3432206989099779E-2</v>
      </c>
      <c r="Q22" s="3">
        <f>IF(ISNUMBER(P22),SUMIF(A:A,A22,P:P),"")</f>
        <v>0.95446998726146182</v>
      </c>
      <c r="R22" s="3">
        <f>IFERROR(P22*(1/Q22),"")</f>
        <v>6.645804251121365E-2</v>
      </c>
      <c r="S22" s="8">
        <f>IFERROR(1/R22,"")</f>
        <v>15.047087789732405</v>
      </c>
    </row>
    <row r="23" spans="1:19" x14ac:dyDescent="0.25">
      <c r="A23" s="1">
        <v>3</v>
      </c>
      <c r="B23" s="5">
        <v>0.53194444444444444</v>
      </c>
      <c r="C23" s="1" t="s">
        <v>47</v>
      </c>
      <c r="D23" s="1">
        <v>1</v>
      </c>
      <c r="E23" s="1">
        <v>7</v>
      </c>
      <c r="F23" s="1" t="s">
        <v>54</v>
      </c>
      <c r="G23" s="2">
        <v>43.267766666666603</v>
      </c>
      <c r="H23" s="6">
        <f>1+COUNTIFS(A:A,A23,O:O,"&lt;"&amp;O23)</f>
        <v>6</v>
      </c>
      <c r="I23" s="2">
        <f>AVERAGEIF(A:A,A23,G:G)</f>
        <v>52.768683333333321</v>
      </c>
      <c r="J23" s="2">
        <f>G23-I23</f>
        <v>-9.5009166666667184</v>
      </c>
      <c r="K23" s="2">
        <f>90+J23</f>
        <v>80.499083333333289</v>
      </c>
      <c r="L23" s="2">
        <f>EXP(0.06*K23)</f>
        <v>125.2040742413069</v>
      </c>
      <c r="M23" s="2">
        <f>SUMIF(A:A,A23,L:L)</f>
        <v>2236.7664433589348</v>
      </c>
      <c r="N23" s="3">
        <f>L23/M23</f>
        <v>5.5975479520020389E-2</v>
      </c>
      <c r="O23" s="7">
        <f>1/N23</f>
        <v>17.864965312933791</v>
      </c>
      <c r="P23" s="3">
        <f>IF(O23&gt;21,"",N23)</f>
        <v>5.5975479520020389E-2</v>
      </c>
      <c r="Q23" s="3">
        <f>IF(ISNUMBER(P23),SUMIF(A:A,A23,P:P),"")</f>
        <v>0.95446998726146182</v>
      </c>
      <c r="R23" s="3">
        <f>IFERROR(P23*(1/Q23),"")</f>
        <v>5.8645615123660039E-2</v>
      </c>
      <c r="S23" s="8">
        <f>IFERROR(1/R23,"")</f>
        <v>17.051573214662373</v>
      </c>
    </row>
    <row r="24" spans="1:19" x14ac:dyDescent="0.25">
      <c r="A24" s="1">
        <v>3</v>
      </c>
      <c r="B24" s="5">
        <v>0.53194444444444444</v>
      </c>
      <c r="C24" s="1" t="s">
        <v>47</v>
      </c>
      <c r="D24" s="1">
        <v>1</v>
      </c>
      <c r="E24" s="1">
        <v>8</v>
      </c>
      <c r="F24" s="1" t="s">
        <v>55</v>
      </c>
      <c r="G24" s="2">
        <v>41.666433333333302</v>
      </c>
      <c r="H24" s="6">
        <f>1+COUNTIFS(A:A,A24,O:O,"&lt;"&amp;O24)</f>
        <v>7</v>
      </c>
      <c r="I24" s="2">
        <f>AVERAGEIF(A:A,A24,G:G)</f>
        <v>52.768683333333321</v>
      </c>
      <c r="J24" s="2">
        <f>G24-I24</f>
        <v>-11.102250000000019</v>
      </c>
      <c r="K24" s="2">
        <f>90+J24</f>
        <v>78.897749999999974</v>
      </c>
      <c r="L24" s="2">
        <f>EXP(0.06*K24)</f>
        <v>113.73429700570233</v>
      </c>
      <c r="M24" s="2">
        <f>SUMIF(A:A,A24,L:L)</f>
        <v>2236.7664433589348</v>
      </c>
      <c r="N24" s="3">
        <f>L24/M24</f>
        <v>5.0847640952136432E-2</v>
      </c>
      <c r="O24" s="7">
        <f>1/N24</f>
        <v>19.666595760879318</v>
      </c>
      <c r="P24" s="3">
        <f>IF(O24&gt;21,"",N24)</f>
        <v>5.0847640952136432E-2</v>
      </c>
      <c r="Q24" s="3">
        <f>IF(ISNUMBER(P24),SUMIF(A:A,A24,P:P),"")</f>
        <v>0.95446998726146182</v>
      </c>
      <c r="R24" s="3">
        <f>IFERROR(P24*(1/Q24),"")</f>
        <v>5.327316901605994E-2</v>
      </c>
      <c r="S24" s="8">
        <f>IFERROR(1/R24,"")</f>
        <v>18.771175405362801</v>
      </c>
    </row>
    <row r="25" spans="1:19" x14ac:dyDescent="0.25">
      <c r="A25" s="10">
        <v>3</v>
      </c>
      <c r="B25" s="11">
        <v>0.53194444444444444</v>
      </c>
      <c r="C25" s="10" t="s">
        <v>47</v>
      </c>
      <c r="D25" s="10">
        <v>1</v>
      </c>
      <c r="E25" s="10">
        <v>3</v>
      </c>
      <c r="F25" s="10" t="s">
        <v>50</v>
      </c>
      <c r="G25" s="2">
        <v>39.825400000000002</v>
      </c>
      <c r="H25" s="6">
        <f>1+COUNTIFS(A:A,A25,O:O,"&lt;"&amp;O25)</f>
        <v>8</v>
      </c>
      <c r="I25" s="2">
        <f>AVERAGEIF(A:A,A25,G:G)</f>
        <v>52.768683333333321</v>
      </c>
      <c r="J25" s="2">
        <f>G25-I25</f>
        <v>-12.943283333333319</v>
      </c>
      <c r="K25" s="2">
        <f>90+J25</f>
        <v>77.056716666666688</v>
      </c>
      <c r="L25" s="2">
        <f>EXP(0.06*K25)</f>
        <v>101.84000465926671</v>
      </c>
      <c r="M25" s="2">
        <f>SUMIF(A:A,A25,L:L)</f>
        <v>2236.7664433589348</v>
      </c>
      <c r="N25" s="3">
        <f>L25/M25</f>
        <v>4.5530012738538031E-2</v>
      </c>
      <c r="O25" s="7">
        <f>1/N25</f>
        <v>21.963534377700022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8" t="str">
        <f>IFERROR(1/R25,"")</f>
        <v/>
      </c>
    </row>
    <row r="26" spans="1:19" x14ac:dyDescent="0.25">
      <c r="A26" s="1">
        <v>4</v>
      </c>
      <c r="B26" s="5">
        <v>0.53819444444444442</v>
      </c>
      <c r="C26" s="1" t="s">
        <v>30</v>
      </c>
      <c r="D26" s="1">
        <v>2</v>
      </c>
      <c r="E26" s="1">
        <v>4</v>
      </c>
      <c r="F26" s="1" t="s">
        <v>59</v>
      </c>
      <c r="G26" s="2">
        <v>66.598333333333301</v>
      </c>
      <c r="H26" s="6">
        <f>1+COUNTIFS(A:A,A26,O:O,"&lt;"&amp;O26)</f>
        <v>1</v>
      </c>
      <c r="I26" s="2">
        <f>AVERAGEIF(A:A,A26,G:G)</f>
        <v>50.591592307692281</v>
      </c>
      <c r="J26" s="2">
        <f>G26-I26</f>
        <v>16.00674102564102</v>
      </c>
      <c r="K26" s="2">
        <f>90+J26</f>
        <v>106.00674102564102</v>
      </c>
      <c r="L26" s="2">
        <f>EXP(0.06*K26)</f>
        <v>578.48028210843097</v>
      </c>
      <c r="M26" s="2">
        <f>SUMIF(A:A,A26,L:L)</f>
        <v>3470.5606976761164</v>
      </c>
      <c r="N26" s="3">
        <f>L26/M26</f>
        <v>0.16668208180187735</v>
      </c>
      <c r="O26" s="7">
        <f>1/N26</f>
        <v>5.9994451064549699</v>
      </c>
      <c r="P26" s="3">
        <f>IF(O26&gt;21,"",N26)</f>
        <v>0.16668208180187735</v>
      </c>
      <c r="Q26" s="3">
        <f>IF(ISNUMBER(P26),SUMIF(A:A,A26,P:P),"")</f>
        <v>0.90979752312475448</v>
      </c>
      <c r="R26" s="3">
        <f>IFERROR(P26*(1/Q26),"")</f>
        <v>0.18320788699159971</v>
      </c>
      <c r="S26" s="8">
        <f>IFERROR(1/R26,"")</f>
        <v>5.4582802979756604</v>
      </c>
    </row>
    <row r="27" spans="1:19" x14ac:dyDescent="0.25">
      <c r="A27" s="1">
        <v>4</v>
      </c>
      <c r="B27" s="5">
        <v>0.53819444444444442</v>
      </c>
      <c r="C27" s="1" t="s">
        <v>30</v>
      </c>
      <c r="D27" s="1">
        <v>2</v>
      </c>
      <c r="E27" s="1">
        <v>3</v>
      </c>
      <c r="F27" s="1" t="s">
        <v>58</v>
      </c>
      <c r="G27" s="2">
        <v>64.388333333333307</v>
      </c>
      <c r="H27" s="6">
        <f>1+COUNTIFS(A:A,A27,O:O,"&lt;"&amp;O27)</f>
        <v>2</v>
      </c>
      <c r="I27" s="2">
        <f>AVERAGEIF(A:A,A27,G:G)</f>
        <v>50.591592307692281</v>
      </c>
      <c r="J27" s="2">
        <f>G27-I27</f>
        <v>13.796741025641026</v>
      </c>
      <c r="K27" s="2">
        <f>90+J27</f>
        <v>103.79674102564103</v>
      </c>
      <c r="L27" s="2">
        <f>EXP(0.06*K27)</f>
        <v>506.64190969709557</v>
      </c>
      <c r="M27" s="2">
        <f>SUMIF(A:A,A27,L:L)</f>
        <v>3470.5606976761164</v>
      </c>
      <c r="N27" s="3">
        <f>L27/M27</f>
        <v>0.14598272551070565</v>
      </c>
      <c r="O27" s="7">
        <f>1/N27</f>
        <v>6.850125564525543</v>
      </c>
      <c r="P27" s="3">
        <f>IF(O27&gt;21,"",N27)</f>
        <v>0.14598272551070565</v>
      </c>
      <c r="Q27" s="3">
        <f>IF(ISNUMBER(P27),SUMIF(A:A,A27,P:P),"")</f>
        <v>0.90979752312475448</v>
      </c>
      <c r="R27" s="3">
        <f>IFERROR(P27*(1/Q27),"")</f>
        <v>0.16045627933709819</v>
      </c>
      <c r="S27" s="8">
        <f>IFERROR(1/R27,"")</f>
        <v>6.2322272716988998</v>
      </c>
    </row>
    <row r="28" spans="1:19" x14ac:dyDescent="0.25">
      <c r="A28" s="1">
        <v>4</v>
      </c>
      <c r="B28" s="5">
        <v>0.53819444444444442</v>
      </c>
      <c r="C28" s="1" t="s">
        <v>30</v>
      </c>
      <c r="D28" s="1">
        <v>2</v>
      </c>
      <c r="E28" s="1">
        <v>8</v>
      </c>
      <c r="F28" s="1" t="s">
        <v>63</v>
      </c>
      <c r="G28" s="2">
        <v>63.924599999999998</v>
      </c>
      <c r="H28" s="6">
        <f>1+COUNTIFS(A:A,A28,O:O,"&lt;"&amp;O28)</f>
        <v>3</v>
      </c>
      <c r="I28" s="2">
        <f>AVERAGEIF(A:A,A28,G:G)</f>
        <v>50.591592307692281</v>
      </c>
      <c r="J28" s="2">
        <f>G28-I28</f>
        <v>13.333007692307717</v>
      </c>
      <c r="K28" s="2">
        <f>90+J28</f>
        <v>103.33300769230772</v>
      </c>
      <c r="L28" s="2">
        <f>EXP(0.06*K28)</f>
        <v>492.73941362912251</v>
      </c>
      <c r="M28" s="2">
        <f>SUMIF(A:A,A28,L:L)</f>
        <v>3470.5606976761164</v>
      </c>
      <c r="N28" s="3">
        <f>L28/M28</f>
        <v>0.14197688977434114</v>
      </c>
      <c r="O28" s="7">
        <f>1/N28</f>
        <v>7.0433998208398956</v>
      </c>
      <c r="P28" s="3">
        <f>IF(O28&gt;21,"",N28)</f>
        <v>0.14197688977434114</v>
      </c>
      <c r="Q28" s="3">
        <f>IF(ISNUMBER(P28),SUMIF(A:A,A28,P:P),"")</f>
        <v>0.90979752312475448</v>
      </c>
      <c r="R28" s="3">
        <f>IFERROR(P28*(1/Q28),"")</f>
        <v>0.15605328236849111</v>
      </c>
      <c r="S28" s="8">
        <f>IFERROR(1/R28,"")</f>
        <v>6.4080677113774769</v>
      </c>
    </row>
    <row r="29" spans="1:19" x14ac:dyDescent="0.25">
      <c r="A29" s="1">
        <v>4</v>
      </c>
      <c r="B29" s="5">
        <v>0.53819444444444442</v>
      </c>
      <c r="C29" s="1" t="s">
        <v>30</v>
      </c>
      <c r="D29" s="1">
        <v>2</v>
      </c>
      <c r="E29" s="1">
        <v>7</v>
      </c>
      <c r="F29" s="1" t="s">
        <v>62</v>
      </c>
      <c r="G29" s="2">
        <v>60.171233333333298</v>
      </c>
      <c r="H29" s="6">
        <f>1+COUNTIFS(A:A,A29,O:O,"&lt;"&amp;O29)</f>
        <v>4</v>
      </c>
      <c r="I29" s="2">
        <f>AVERAGEIF(A:A,A29,G:G)</f>
        <v>50.591592307692281</v>
      </c>
      <c r="J29" s="2">
        <f>G29-I29</f>
        <v>9.5796410256410169</v>
      </c>
      <c r="K29" s="2">
        <f>90+J29</f>
        <v>99.579641025641024</v>
      </c>
      <c r="L29" s="2">
        <f>EXP(0.06*K29)</f>
        <v>393.38094242817016</v>
      </c>
      <c r="M29" s="2">
        <f>SUMIF(A:A,A29,L:L)</f>
        <v>3470.5606976761164</v>
      </c>
      <c r="N29" s="3">
        <f>L29/M29</f>
        <v>0.11334795057512684</v>
      </c>
      <c r="O29" s="7">
        <f>1/N29</f>
        <v>8.8223915379678761</v>
      </c>
      <c r="P29" s="3">
        <f>IF(O29&gt;21,"",N29)</f>
        <v>0.11334795057512684</v>
      </c>
      <c r="Q29" s="3">
        <f>IF(ISNUMBER(P29),SUMIF(A:A,A29,P:P),"")</f>
        <v>0.90979752312475448</v>
      </c>
      <c r="R29" s="3">
        <f>IFERROR(P29*(1/Q29),"")</f>
        <v>0.12458590806647446</v>
      </c>
      <c r="S29" s="8">
        <f>IFERROR(1/R29,"")</f>
        <v>8.026589969279966</v>
      </c>
    </row>
    <row r="30" spans="1:19" x14ac:dyDescent="0.25">
      <c r="A30" s="1">
        <v>4</v>
      </c>
      <c r="B30" s="5">
        <v>0.53819444444444442</v>
      </c>
      <c r="C30" s="1" t="s">
        <v>30</v>
      </c>
      <c r="D30" s="1">
        <v>2</v>
      </c>
      <c r="E30" s="1">
        <v>2</v>
      </c>
      <c r="F30" s="1" t="s">
        <v>57</v>
      </c>
      <c r="G30" s="2">
        <v>53.807466666666606</v>
      </c>
      <c r="H30" s="6">
        <f>1+COUNTIFS(A:A,A30,O:O,"&lt;"&amp;O30)</f>
        <v>5</v>
      </c>
      <c r="I30" s="2">
        <f>AVERAGEIF(A:A,A30,G:G)</f>
        <v>50.591592307692281</v>
      </c>
      <c r="J30" s="2">
        <f>G30-I30</f>
        <v>3.2158743589743253</v>
      </c>
      <c r="K30" s="2">
        <f>90+J30</f>
        <v>93.215874358974332</v>
      </c>
      <c r="L30" s="2">
        <f>EXP(0.06*K30)</f>
        <v>268.52726691221267</v>
      </c>
      <c r="M30" s="2">
        <f>SUMIF(A:A,A30,L:L)</f>
        <v>3470.5606976761164</v>
      </c>
      <c r="N30" s="3">
        <f>L30/M30</f>
        <v>7.7372877267934903E-2</v>
      </c>
      <c r="O30" s="7">
        <f>1/N30</f>
        <v>12.924425655479959</v>
      </c>
      <c r="P30" s="3">
        <f>IF(O30&gt;21,"",N30)</f>
        <v>7.7372877267934903E-2</v>
      </c>
      <c r="Q30" s="3">
        <f>IF(ISNUMBER(P30),SUMIF(A:A,A30,P:P),"")</f>
        <v>0.90979752312475448</v>
      </c>
      <c r="R30" s="3">
        <f>IFERROR(P30*(1/Q30),"")</f>
        <v>8.5044062333993933E-2</v>
      </c>
      <c r="S30" s="8">
        <f>IFERROR(1/R30,"")</f>
        <v>11.758610449165698</v>
      </c>
    </row>
    <row r="31" spans="1:19" x14ac:dyDescent="0.25">
      <c r="A31" s="1">
        <v>4</v>
      </c>
      <c r="B31" s="5">
        <v>0.53819444444444442</v>
      </c>
      <c r="C31" s="1" t="s">
        <v>30</v>
      </c>
      <c r="D31" s="1">
        <v>2</v>
      </c>
      <c r="E31" s="1">
        <v>10</v>
      </c>
      <c r="F31" s="1" t="s">
        <v>65</v>
      </c>
      <c r="G31" s="2">
        <v>48.235499999999995</v>
      </c>
      <c r="H31" s="6">
        <f>1+COUNTIFS(A:A,A31,O:O,"&lt;"&amp;O31)</f>
        <v>6</v>
      </c>
      <c r="I31" s="2">
        <f>AVERAGEIF(A:A,A31,G:G)</f>
        <v>50.591592307692281</v>
      </c>
      <c r="J31" s="2">
        <f>G31-I31</f>
        <v>-2.3560923076922862</v>
      </c>
      <c r="K31" s="2">
        <f>90+J31</f>
        <v>87.643907692307721</v>
      </c>
      <c r="L31" s="2">
        <f>EXP(0.06*K31)</f>
        <v>192.21882979575196</v>
      </c>
      <c r="M31" s="2">
        <f>SUMIF(A:A,A31,L:L)</f>
        <v>3470.5606976761164</v>
      </c>
      <c r="N31" s="3">
        <f>L31/M31</f>
        <v>5.5385526011535104E-2</v>
      </c>
      <c r="O31" s="7">
        <f>1/N31</f>
        <v>18.055258693250124</v>
      </c>
      <c r="P31" s="3">
        <f>IF(O31&gt;21,"",N31)</f>
        <v>5.5385526011535104E-2</v>
      </c>
      <c r="Q31" s="3">
        <f>IF(ISNUMBER(P31),SUMIF(A:A,A31,P:P),"")</f>
        <v>0.90979752312475448</v>
      </c>
      <c r="R31" s="3">
        <f>IFERROR(P31*(1/Q31),"")</f>
        <v>6.0876760601974569E-2</v>
      </c>
      <c r="S31" s="8">
        <f>IFERROR(1/R31,"")</f>
        <v>16.426629638495655</v>
      </c>
    </row>
    <row r="32" spans="1:19" x14ac:dyDescent="0.25">
      <c r="A32" s="1">
        <v>4</v>
      </c>
      <c r="B32" s="5">
        <v>0.53819444444444442</v>
      </c>
      <c r="C32" s="1" t="s">
        <v>30</v>
      </c>
      <c r="D32" s="1">
        <v>2</v>
      </c>
      <c r="E32" s="1">
        <v>11</v>
      </c>
      <c r="F32" s="1" t="s">
        <v>66</v>
      </c>
      <c r="G32" s="2">
        <v>48.206199999999995</v>
      </c>
      <c r="H32" s="6">
        <f>1+COUNTIFS(A:A,A32,O:O,"&lt;"&amp;O32)</f>
        <v>7</v>
      </c>
      <c r="I32" s="2">
        <f>AVERAGEIF(A:A,A32,G:G)</f>
        <v>50.591592307692281</v>
      </c>
      <c r="J32" s="2">
        <f>G32-I32</f>
        <v>-2.3853923076922854</v>
      </c>
      <c r="K32" s="2">
        <f>90+J32</f>
        <v>87.614607692307715</v>
      </c>
      <c r="L32" s="2">
        <f>EXP(0.06*K32)</f>
        <v>191.88120595128419</v>
      </c>
      <c r="M32" s="2">
        <f>SUMIF(A:A,A32,L:L)</f>
        <v>3470.5606976761164</v>
      </c>
      <c r="N32" s="3">
        <f>L32/M32</f>
        <v>5.5288243792931679E-2</v>
      </c>
      <c r="O32" s="7">
        <f>1/N32</f>
        <v>18.087027754855995</v>
      </c>
      <c r="P32" s="3">
        <f>IF(O32&gt;21,"",N32)</f>
        <v>5.5288243792931679E-2</v>
      </c>
      <c r="Q32" s="3">
        <f>IF(ISNUMBER(P32),SUMIF(A:A,A32,P:P),"")</f>
        <v>0.90979752312475448</v>
      </c>
      <c r="R32" s="3">
        <f>IFERROR(P32*(1/Q32),"")</f>
        <v>6.0769833273496797E-2</v>
      </c>
      <c r="S32" s="8">
        <f>IFERROR(1/R32,"")</f>
        <v>16.455533052056676</v>
      </c>
    </row>
    <row r="33" spans="1:19" x14ac:dyDescent="0.25">
      <c r="A33" s="1">
        <v>4</v>
      </c>
      <c r="B33" s="5">
        <v>0.53819444444444442</v>
      </c>
      <c r="C33" s="1" t="s">
        <v>30</v>
      </c>
      <c r="D33" s="1">
        <v>2</v>
      </c>
      <c r="E33" s="1">
        <v>1</v>
      </c>
      <c r="F33" s="1" t="s">
        <v>56</v>
      </c>
      <c r="G33" s="2">
        <v>47.571100000000001</v>
      </c>
      <c r="H33" s="6">
        <f>1+COUNTIFS(A:A,A33,O:O,"&lt;"&amp;O33)</f>
        <v>8</v>
      </c>
      <c r="I33" s="2">
        <f>AVERAGEIF(A:A,A33,G:G)</f>
        <v>50.591592307692281</v>
      </c>
      <c r="J33" s="2">
        <f>G33-I33</f>
        <v>-3.0204923076922796</v>
      </c>
      <c r="K33" s="2">
        <f>90+J33</f>
        <v>86.97950769230772</v>
      </c>
      <c r="L33" s="2">
        <f>EXP(0.06*K33)</f>
        <v>184.70694010973887</v>
      </c>
      <c r="M33" s="2">
        <f>SUMIF(A:A,A33,L:L)</f>
        <v>3470.5606976761164</v>
      </c>
      <c r="N33" s="3">
        <f>L33/M33</f>
        <v>5.3221066046595419E-2</v>
      </c>
      <c r="O33" s="7">
        <f>1/N33</f>
        <v>18.789552225889143</v>
      </c>
      <c r="P33" s="3">
        <f>IF(O33&gt;21,"",N33)</f>
        <v>5.3221066046595419E-2</v>
      </c>
      <c r="Q33" s="3">
        <f>IF(ISNUMBER(P33),SUMIF(A:A,A33,P:P),"")</f>
        <v>0.90979752312475448</v>
      </c>
      <c r="R33" s="3">
        <f>IFERROR(P33*(1/Q33),"")</f>
        <v>5.8497703822939041E-2</v>
      </c>
      <c r="S33" s="8">
        <f>IFERROR(1/R33,"")</f>
        <v>17.094688075737157</v>
      </c>
    </row>
    <row r="34" spans="1:19" x14ac:dyDescent="0.25">
      <c r="A34" s="1">
        <v>4</v>
      </c>
      <c r="B34" s="5">
        <v>0.53819444444444442</v>
      </c>
      <c r="C34" s="1" t="s">
        <v>30</v>
      </c>
      <c r="D34" s="1">
        <v>2</v>
      </c>
      <c r="E34" s="1">
        <v>6</v>
      </c>
      <c r="F34" s="1" t="s">
        <v>61</v>
      </c>
      <c r="G34" s="2">
        <v>46.8031333333333</v>
      </c>
      <c r="H34" s="6">
        <f>1+COUNTIFS(A:A,A34,O:O,"&lt;"&amp;O34)</f>
        <v>9</v>
      </c>
      <c r="I34" s="2">
        <f>AVERAGEIF(A:A,A34,G:G)</f>
        <v>50.591592307692281</v>
      </c>
      <c r="J34" s="2">
        <f>G34-I34</f>
        <v>-3.7884589743589814</v>
      </c>
      <c r="K34" s="2">
        <f>90+J34</f>
        <v>86.211541025641026</v>
      </c>
      <c r="L34" s="2">
        <f>EXP(0.06*K34)</f>
        <v>176.38911962472719</v>
      </c>
      <c r="M34" s="2">
        <f>SUMIF(A:A,A34,L:L)</f>
        <v>3470.5606976761164</v>
      </c>
      <c r="N34" s="3">
        <f>L34/M34</f>
        <v>5.0824386890232789E-2</v>
      </c>
      <c r="O34" s="7">
        <f>1/N34</f>
        <v>19.675593965545222</v>
      </c>
      <c r="P34" s="3">
        <f>IF(O34&gt;21,"",N34)</f>
        <v>5.0824386890232789E-2</v>
      </c>
      <c r="Q34" s="3">
        <f>IF(ISNUMBER(P34),SUMIF(A:A,A34,P:P),"")</f>
        <v>0.90979752312475448</v>
      </c>
      <c r="R34" s="3">
        <f>IFERROR(P34*(1/Q34),"")</f>
        <v>5.5863404327232469E-2</v>
      </c>
      <c r="S34" s="8">
        <f>IFERROR(1/R34,"")</f>
        <v>17.900806655861409</v>
      </c>
    </row>
    <row r="35" spans="1:19" x14ac:dyDescent="0.25">
      <c r="A35" s="1">
        <v>4</v>
      </c>
      <c r="B35" s="5">
        <v>0.53819444444444442</v>
      </c>
      <c r="C35" s="1" t="s">
        <v>30</v>
      </c>
      <c r="D35" s="1">
        <v>2</v>
      </c>
      <c r="E35" s="1">
        <v>5</v>
      </c>
      <c r="F35" s="1" t="s">
        <v>60</v>
      </c>
      <c r="G35" s="2">
        <v>46.435566666666602</v>
      </c>
      <c r="H35" s="6">
        <f>1+COUNTIFS(A:A,A35,O:O,"&lt;"&amp;O35)</f>
        <v>10</v>
      </c>
      <c r="I35" s="2">
        <f>AVERAGEIF(A:A,A35,G:G)</f>
        <v>50.591592307692281</v>
      </c>
      <c r="J35" s="2">
        <f>G35-I35</f>
        <v>-4.1560256410256784</v>
      </c>
      <c r="K35" s="2">
        <f>90+J35</f>
        <v>85.843974358974322</v>
      </c>
      <c r="L35" s="2">
        <f>EXP(0.06*K35)</f>
        <v>172.54161634331595</v>
      </c>
      <c r="M35" s="2">
        <f>SUMIF(A:A,A35,L:L)</f>
        <v>3470.5606976761164</v>
      </c>
      <c r="N35" s="3">
        <f>L35/M35</f>
        <v>4.971577545347345E-2</v>
      </c>
      <c r="O35" s="7">
        <f>1/N35</f>
        <v>20.114339782064768</v>
      </c>
      <c r="P35" s="3">
        <f>IF(O35&gt;21,"",N35)</f>
        <v>4.971577545347345E-2</v>
      </c>
      <c r="Q35" s="3">
        <f>IF(ISNUMBER(P35),SUMIF(A:A,A35,P:P),"")</f>
        <v>0.90979752312475448</v>
      </c>
      <c r="R35" s="3">
        <f>IFERROR(P35*(1/Q35),"")</f>
        <v>5.4644878876699533E-2</v>
      </c>
      <c r="S35" s="8">
        <f>IFERROR(1/R35,"")</f>
        <v>18.299976513012236</v>
      </c>
    </row>
    <row r="36" spans="1:19" x14ac:dyDescent="0.25">
      <c r="A36" s="1">
        <v>4</v>
      </c>
      <c r="B36" s="5">
        <v>0.53819444444444442</v>
      </c>
      <c r="C36" s="1" t="s">
        <v>30</v>
      </c>
      <c r="D36" s="1">
        <v>2</v>
      </c>
      <c r="E36" s="1">
        <v>9</v>
      </c>
      <c r="F36" s="1" t="s">
        <v>64</v>
      </c>
      <c r="G36" s="2">
        <v>44.524433333333299</v>
      </c>
      <c r="H36" s="6">
        <f>1+COUNTIFS(A:A,A36,O:O,"&lt;"&amp;O36)</f>
        <v>11</v>
      </c>
      <c r="I36" s="2">
        <f>AVERAGEIF(A:A,A36,G:G)</f>
        <v>50.591592307692281</v>
      </c>
      <c r="J36" s="2">
        <f>G36-I36</f>
        <v>-6.067158974358982</v>
      </c>
      <c r="K36" s="2">
        <f>90+J36</f>
        <v>83.932841025641011</v>
      </c>
      <c r="L36" s="2">
        <f>EXP(0.06*K36)</f>
        <v>153.84882455516788</v>
      </c>
      <c r="M36" s="2">
        <f>SUMIF(A:A,A36,L:L)</f>
        <v>3470.5606976761164</v>
      </c>
      <c r="N36" s="3">
        <f>L36/M36</f>
        <v>4.4329674066263959E-2</v>
      </c>
      <c r="O36" s="7">
        <f>1/N36</f>
        <v>22.558252932453346</v>
      </c>
      <c r="P36" s="3" t="str">
        <f>IF(O36&gt;21,"",N36)</f>
        <v/>
      </c>
      <c r="Q36" s="3" t="str">
        <f>IF(ISNUMBER(P36),SUMIF(A:A,A36,P:P),"")</f>
        <v/>
      </c>
      <c r="R36" s="3" t="str">
        <f>IFERROR(P36*(1/Q36),"")</f>
        <v/>
      </c>
      <c r="S36" s="8" t="str">
        <f>IFERROR(1/R36,"")</f>
        <v/>
      </c>
    </row>
    <row r="37" spans="1:19" x14ac:dyDescent="0.25">
      <c r="A37" s="10">
        <v>4</v>
      </c>
      <c r="B37" s="11">
        <v>0.53819444444444442</v>
      </c>
      <c r="C37" s="10" t="s">
        <v>30</v>
      </c>
      <c r="D37" s="10">
        <v>2</v>
      </c>
      <c r="E37" s="10">
        <v>12</v>
      </c>
      <c r="F37" s="10" t="s">
        <v>67</v>
      </c>
      <c r="G37" s="2">
        <v>34.510733333333299</v>
      </c>
      <c r="H37" s="6">
        <f>1+COUNTIFS(A:A,A37,O:O,"&lt;"&amp;O37)</f>
        <v>12</v>
      </c>
      <c r="I37" s="2">
        <f>AVERAGEIF(A:A,A37,G:G)</f>
        <v>50.591592307692281</v>
      </c>
      <c r="J37" s="2">
        <f>G37-I37</f>
        <v>-16.080858974358982</v>
      </c>
      <c r="K37" s="2">
        <f>90+J37</f>
        <v>73.919141025641011</v>
      </c>
      <c r="L37" s="2">
        <f>EXP(0.06*K37)</f>
        <v>84.364648864165346</v>
      </c>
      <c r="M37" s="2">
        <f>SUMIF(A:A,A37,L:L)</f>
        <v>3470.5606976761164</v>
      </c>
      <c r="N37" s="3">
        <f>L37/M37</f>
        <v>2.430865102594397E-2</v>
      </c>
      <c r="O37" s="7">
        <f>1/N37</f>
        <v>41.137617999975681</v>
      </c>
      <c r="P37" s="3" t="str">
        <f>IF(O37&gt;21,"",N37)</f>
        <v/>
      </c>
      <c r="Q37" s="3" t="str">
        <f>IF(ISNUMBER(P37),SUMIF(A:A,A37,P:P),"")</f>
        <v/>
      </c>
      <c r="R37" s="3" t="str">
        <f>IFERROR(P37*(1/Q37),"")</f>
        <v/>
      </c>
      <c r="S37" s="8" t="str">
        <f>IFERROR(1/R37,"")</f>
        <v/>
      </c>
    </row>
    <row r="38" spans="1:19" x14ac:dyDescent="0.25">
      <c r="A38" s="10">
        <v>4</v>
      </c>
      <c r="B38" s="11">
        <v>0.53819444444444442</v>
      </c>
      <c r="C38" s="10" t="s">
        <v>30</v>
      </c>
      <c r="D38" s="10">
        <v>2</v>
      </c>
      <c r="E38" s="10">
        <v>13</v>
      </c>
      <c r="F38" s="10" t="s">
        <v>68</v>
      </c>
      <c r="G38" s="2">
        <v>32.5140666666667</v>
      </c>
      <c r="H38" s="6">
        <f>1+COUNTIFS(A:A,A38,O:O,"&lt;"&amp;O38)</f>
        <v>13</v>
      </c>
      <c r="I38" s="2">
        <f>AVERAGEIF(A:A,A38,G:G)</f>
        <v>50.591592307692281</v>
      </c>
      <c r="J38" s="2">
        <f>G38-I38</f>
        <v>-18.077525641025581</v>
      </c>
      <c r="K38" s="2">
        <f>90+J38</f>
        <v>71.922474358974426</v>
      </c>
      <c r="L38" s="2">
        <f>EXP(0.06*K38)</f>
        <v>74.839697656932742</v>
      </c>
      <c r="M38" s="2">
        <f>SUMIF(A:A,A38,L:L)</f>
        <v>3470.5606976761164</v>
      </c>
      <c r="N38" s="3">
        <f>L38/M38</f>
        <v>2.1564151783037628E-2</v>
      </c>
      <c r="O38" s="7">
        <f>1/N38</f>
        <v>46.373259197080984</v>
      </c>
      <c r="P38" s="3" t="str">
        <f>IF(O38&gt;21,"",N38)</f>
        <v/>
      </c>
      <c r="Q38" s="3" t="str">
        <f>IF(ISNUMBER(P38),SUMIF(A:A,A38,P:P),"")</f>
        <v/>
      </c>
      <c r="R38" s="3" t="str">
        <f>IFERROR(P38*(1/Q38),"")</f>
        <v/>
      </c>
      <c r="S38" s="8" t="str">
        <f>IFERROR(1/R38,"")</f>
        <v/>
      </c>
    </row>
    <row r="39" spans="1:19" x14ac:dyDescent="0.25">
      <c r="A39" s="10">
        <v>5</v>
      </c>
      <c r="B39" s="11">
        <v>0.54027777777777775</v>
      </c>
      <c r="C39" s="10" t="s">
        <v>69</v>
      </c>
      <c r="D39" s="10">
        <v>1</v>
      </c>
      <c r="E39" s="10">
        <v>4</v>
      </c>
      <c r="F39" s="10" t="s">
        <v>21</v>
      </c>
      <c r="G39" s="2">
        <v>68.546899999999994</v>
      </c>
      <c r="H39" s="6">
        <f>1+COUNTIFS(A:A,A39,O:O,"&lt;"&amp;O39)</f>
        <v>1</v>
      </c>
      <c r="I39" s="2">
        <f>AVERAGEIF(A:A,A39,G:G)</f>
        <v>50.194383333333306</v>
      </c>
      <c r="J39" s="2">
        <f>G39-I39</f>
        <v>18.352516666666688</v>
      </c>
      <c r="K39" s="2">
        <f>90+J39</f>
        <v>108.35251666666669</v>
      </c>
      <c r="L39" s="2">
        <f>EXP(0.06*K39)</f>
        <v>665.90765182323526</v>
      </c>
      <c r="M39" s="2">
        <f>SUMIF(A:A,A39,L:L)</f>
        <v>2256.2284828665024</v>
      </c>
      <c r="N39" s="3">
        <f>L39/M39</f>
        <v>0.29514194013596096</v>
      </c>
      <c r="O39" s="7">
        <f>1/N39</f>
        <v>3.388200265741077</v>
      </c>
      <c r="P39" s="3">
        <f>IF(O39&gt;21,"",N39)</f>
        <v>0.29514194013596096</v>
      </c>
      <c r="Q39" s="3">
        <f>IF(ISNUMBER(P39),SUMIF(A:A,A39,P:P),"")</f>
        <v>0.93033425719864749</v>
      </c>
      <c r="R39" s="3">
        <f>IFERROR(P39*(1/Q39),"")</f>
        <v>0.31724290259360127</v>
      </c>
      <c r="S39" s="8">
        <f>IFERROR(1/R39,"")</f>
        <v>3.1521587774684856</v>
      </c>
    </row>
    <row r="40" spans="1:19" x14ac:dyDescent="0.25">
      <c r="A40" s="1">
        <v>5</v>
      </c>
      <c r="B40" s="5">
        <v>0.54027777777777775</v>
      </c>
      <c r="C40" s="1" t="s">
        <v>69</v>
      </c>
      <c r="D40" s="1">
        <v>1</v>
      </c>
      <c r="E40" s="1">
        <v>7</v>
      </c>
      <c r="F40" s="1" t="s">
        <v>75</v>
      </c>
      <c r="G40" s="2">
        <v>61.984333333333296</v>
      </c>
      <c r="H40" s="6">
        <f>1+COUNTIFS(A:A,A40,O:O,"&lt;"&amp;O40)</f>
        <v>2</v>
      </c>
      <c r="I40" s="2">
        <f>AVERAGEIF(A:A,A40,G:G)</f>
        <v>50.194383333333306</v>
      </c>
      <c r="J40" s="2">
        <f>G40-I40</f>
        <v>11.78994999999999</v>
      </c>
      <c r="K40" s="2">
        <f>90+J40</f>
        <v>101.78994999999999</v>
      </c>
      <c r="L40" s="2">
        <f>EXP(0.06*K40)</f>
        <v>449.16800782866181</v>
      </c>
      <c r="M40" s="2">
        <f>SUMIF(A:A,A40,L:L)</f>
        <v>2256.2284828665024</v>
      </c>
      <c r="N40" s="3">
        <f>L40/M40</f>
        <v>0.19907913194057411</v>
      </c>
      <c r="O40" s="7">
        <f>1/N40</f>
        <v>5.0231281915500006</v>
      </c>
      <c r="P40" s="3">
        <f>IF(O40&gt;21,"",N40)</f>
        <v>0.19907913194057411</v>
      </c>
      <c r="Q40" s="3">
        <f>IF(ISNUMBER(P40),SUMIF(A:A,A40,P:P),"")</f>
        <v>0.93033425719864749</v>
      </c>
      <c r="R40" s="3">
        <f>IFERROR(P40*(1/Q40),"")</f>
        <v>0.21398667242462532</v>
      </c>
      <c r="S40" s="8">
        <f>IFERROR(1/R40,"")</f>
        <v>4.6731882348992553</v>
      </c>
    </row>
    <row r="41" spans="1:19" x14ac:dyDescent="0.25">
      <c r="A41" s="10">
        <v>5</v>
      </c>
      <c r="B41" s="11">
        <v>0.54027777777777775</v>
      </c>
      <c r="C41" s="10" t="s">
        <v>69</v>
      </c>
      <c r="D41" s="10">
        <v>1</v>
      </c>
      <c r="E41" s="10">
        <v>2</v>
      </c>
      <c r="F41" s="10" t="s">
        <v>71</v>
      </c>
      <c r="G41" s="2">
        <v>58.614633333333302</v>
      </c>
      <c r="H41" s="6">
        <f>1+COUNTIFS(A:A,A41,O:O,"&lt;"&amp;O41)</f>
        <v>3</v>
      </c>
      <c r="I41" s="2">
        <f>AVERAGEIF(A:A,A41,G:G)</f>
        <v>50.194383333333306</v>
      </c>
      <c r="J41" s="2">
        <f>G41-I41</f>
        <v>8.4202499999999958</v>
      </c>
      <c r="K41" s="2">
        <f>90+J41</f>
        <v>98.420249999999996</v>
      </c>
      <c r="L41" s="2">
        <f>EXP(0.06*K41)</f>
        <v>366.94611072083717</v>
      </c>
      <c r="M41" s="2">
        <f>SUMIF(A:A,A41,L:L)</f>
        <v>2256.2284828665024</v>
      </c>
      <c r="N41" s="3">
        <f>L41/M41</f>
        <v>0.16263694634979431</v>
      </c>
      <c r="O41" s="7">
        <f>1/N41</f>
        <v>6.1486643868068711</v>
      </c>
      <c r="P41" s="3">
        <f>IF(O41&gt;21,"",N41)</f>
        <v>0.16263694634979431</v>
      </c>
      <c r="Q41" s="3">
        <f>IF(ISNUMBER(P41),SUMIF(A:A,A41,P:P),"")</f>
        <v>0.93033425719864749</v>
      </c>
      <c r="R41" s="3">
        <f>IFERROR(P41*(1/Q41),"")</f>
        <v>0.17481560534975293</v>
      </c>
      <c r="S41" s="8">
        <f>IFERROR(1/R41,"")</f>
        <v>5.7203131150637478</v>
      </c>
    </row>
    <row r="42" spans="1:19" x14ac:dyDescent="0.25">
      <c r="A42" s="1">
        <v>5</v>
      </c>
      <c r="B42" s="5">
        <v>0.54027777777777775</v>
      </c>
      <c r="C42" s="1" t="s">
        <v>69</v>
      </c>
      <c r="D42" s="1">
        <v>1</v>
      </c>
      <c r="E42" s="1">
        <v>6</v>
      </c>
      <c r="F42" s="1" t="s">
        <v>74</v>
      </c>
      <c r="G42" s="2">
        <v>49.990133333333297</v>
      </c>
      <c r="H42" s="6">
        <f>1+COUNTIFS(A:A,A42,O:O,"&lt;"&amp;O42)</f>
        <v>4</v>
      </c>
      <c r="I42" s="2">
        <f>AVERAGEIF(A:A,A42,G:G)</f>
        <v>50.194383333333306</v>
      </c>
      <c r="J42" s="2">
        <f>G42-I42</f>
        <v>-0.20425000000000892</v>
      </c>
      <c r="K42" s="2">
        <f>90+J42</f>
        <v>89.795749999999998</v>
      </c>
      <c r="L42" s="2">
        <f>EXP(0.06*K42)</f>
        <v>218.70963882818981</v>
      </c>
      <c r="M42" s="2">
        <f>SUMIF(A:A,A42,L:L)</f>
        <v>2256.2284828665024</v>
      </c>
      <c r="N42" s="3">
        <f>L42/M42</f>
        <v>9.6935944426303267E-2</v>
      </c>
      <c r="O42" s="7">
        <f>1/N42</f>
        <v>10.316090753727192</v>
      </c>
      <c r="P42" s="3">
        <f>IF(O42&gt;21,"",N42)</f>
        <v>9.6935944426303267E-2</v>
      </c>
      <c r="Q42" s="3">
        <f>IF(ISNUMBER(P42),SUMIF(A:A,A42,P:P),"")</f>
        <v>0.93033425719864749</v>
      </c>
      <c r="R42" s="3">
        <f>IFERROR(P42*(1/Q42),"")</f>
        <v>0.10419474901224156</v>
      </c>
      <c r="S42" s="8">
        <f>IFERROR(1/R42,"")</f>
        <v>9.5974126285626227</v>
      </c>
    </row>
    <row r="43" spans="1:19" x14ac:dyDescent="0.25">
      <c r="A43" s="10">
        <v>5</v>
      </c>
      <c r="B43" s="11">
        <v>0.54027777777777775</v>
      </c>
      <c r="C43" s="10" t="s">
        <v>69</v>
      </c>
      <c r="D43" s="10">
        <v>1</v>
      </c>
      <c r="E43" s="10">
        <v>5</v>
      </c>
      <c r="F43" s="10" t="s">
        <v>73</v>
      </c>
      <c r="G43" s="2">
        <v>49.296599999999998</v>
      </c>
      <c r="H43" s="6">
        <f>1+COUNTIFS(A:A,A43,O:O,"&lt;"&amp;O43)</f>
        <v>5</v>
      </c>
      <c r="I43" s="2">
        <f>AVERAGEIF(A:A,A43,G:G)</f>
        <v>50.194383333333306</v>
      </c>
      <c r="J43" s="2">
        <f>G43-I43</f>
        <v>-0.89778333333330806</v>
      </c>
      <c r="K43" s="2">
        <f>90+J43</f>
        <v>89.102216666666692</v>
      </c>
      <c r="L43" s="2">
        <f>EXP(0.06*K43)</f>
        <v>209.79544823650892</v>
      </c>
      <c r="M43" s="2">
        <f>SUMIF(A:A,A43,L:L)</f>
        <v>2256.2284828665024</v>
      </c>
      <c r="N43" s="3">
        <f>L43/M43</f>
        <v>9.2985018950725737E-2</v>
      </c>
      <c r="O43" s="7">
        <f>1/N43</f>
        <v>10.754420564563375</v>
      </c>
      <c r="P43" s="3">
        <f>IF(O43&gt;21,"",N43)</f>
        <v>9.2985018950725737E-2</v>
      </c>
      <c r="Q43" s="3">
        <f>IF(ISNUMBER(P43),SUMIF(A:A,A43,P:P),"")</f>
        <v>0.93033425719864749</v>
      </c>
      <c r="R43" s="3">
        <f>IFERROR(P43*(1/Q43),"")</f>
        <v>9.99479684116064E-2</v>
      </c>
      <c r="S43" s="8">
        <f>IFERROR(1/R43,"")</f>
        <v>10.005205867534928</v>
      </c>
    </row>
    <row r="44" spans="1:19" x14ac:dyDescent="0.25">
      <c r="A44" s="10">
        <v>5</v>
      </c>
      <c r="B44" s="11">
        <v>0.54027777777777775</v>
      </c>
      <c r="C44" s="10" t="s">
        <v>69</v>
      </c>
      <c r="D44" s="10">
        <v>1</v>
      </c>
      <c r="E44" s="10">
        <v>1</v>
      </c>
      <c r="F44" s="10" t="s">
        <v>70</v>
      </c>
      <c r="G44" s="2">
        <v>47.514433333333301</v>
      </c>
      <c r="H44" s="6">
        <f>1+COUNTIFS(A:A,A44,O:O,"&lt;"&amp;O44)</f>
        <v>6</v>
      </c>
      <c r="I44" s="2">
        <f>AVERAGEIF(A:A,A44,G:G)</f>
        <v>50.194383333333306</v>
      </c>
      <c r="J44" s="2">
        <f>G44-I44</f>
        <v>-2.6799500000000052</v>
      </c>
      <c r="K44" s="2">
        <f>90+J44</f>
        <v>87.320049999999995</v>
      </c>
      <c r="L44" s="2">
        <f>EXP(0.06*K44)</f>
        <v>188.51979224060591</v>
      </c>
      <c r="M44" s="2">
        <f>SUMIF(A:A,A44,L:L)</f>
        <v>2256.2284828665024</v>
      </c>
      <c r="N44" s="3">
        <f>L44/M44</f>
        <v>8.3555275395289091E-2</v>
      </c>
      <c r="O44" s="7">
        <f>1/N44</f>
        <v>11.968125235290419</v>
      </c>
      <c r="P44" s="3">
        <f>IF(O44&gt;21,"",N44)</f>
        <v>8.3555275395289091E-2</v>
      </c>
      <c r="Q44" s="3">
        <f>IF(ISNUMBER(P44),SUMIF(A:A,A44,P:P),"")</f>
        <v>0.93033425719864749</v>
      </c>
      <c r="R44" s="3">
        <f>IFERROR(P44*(1/Q44),"")</f>
        <v>8.9812102208172401E-2</v>
      </c>
      <c r="S44" s="8">
        <f>IFERROR(1/R44,"")</f>
        <v>11.134356900834302</v>
      </c>
    </row>
    <row r="45" spans="1:19" x14ac:dyDescent="0.25">
      <c r="A45" s="1">
        <v>5</v>
      </c>
      <c r="B45" s="5">
        <v>0.54027777777777775</v>
      </c>
      <c r="C45" s="1" t="s">
        <v>69</v>
      </c>
      <c r="D45" s="1">
        <v>1</v>
      </c>
      <c r="E45" s="1">
        <v>8</v>
      </c>
      <c r="F45" s="1" t="s">
        <v>76</v>
      </c>
      <c r="G45" s="2">
        <v>34.872</v>
      </c>
      <c r="H45" s="6">
        <f>1+COUNTIFS(A:A,A45,O:O,"&lt;"&amp;O45)</f>
        <v>7</v>
      </c>
      <c r="I45" s="2">
        <f>AVERAGEIF(A:A,A45,G:G)</f>
        <v>50.194383333333306</v>
      </c>
      <c r="J45" s="2">
        <f>G45-I45</f>
        <v>-15.322383333333306</v>
      </c>
      <c r="K45" s="2">
        <f>90+J45</f>
        <v>74.677616666666694</v>
      </c>
      <c r="L45" s="2">
        <f>EXP(0.06*K45)</f>
        <v>88.292661902974785</v>
      </c>
      <c r="M45" s="2">
        <f>SUMIF(A:A,A45,L:L)</f>
        <v>2256.2284828665024</v>
      </c>
      <c r="N45" s="3">
        <f>L45/M45</f>
        <v>3.9132854927352197E-2</v>
      </c>
      <c r="O45" s="7">
        <f>1/N45</f>
        <v>25.55397508963862</v>
      </c>
      <c r="P45" s="3" t="str">
        <f>IF(O45&gt;21,"",N45)</f>
        <v/>
      </c>
      <c r="Q45" s="3" t="str">
        <f>IF(ISNUMBER(P45),SUMIF(A:A,A45,P:P),"")</f>
        <v/>
      </c>
      <c r="R45" s="3" t="str">
        <f>IFERROR(P45*(1/Q45),"")</f>
        <v/>
      </c>
      <c r="S45" s="8" t="str">
        <f>IFERROR(1/R45,"")</f>
        <v/>
      </c>
    </row>
    <row r="46" spans="1:19" x14ac:dyDescent="0.25">
      <c r="A46" s="1">
        <v>5</v>
      </c>
      <c r="B46" s="5">
        <v>0.54027777777777775</v>
      </c>
      <c r="C46" s="1" t="s">
        <v>69</v>
      </c>
      <c r="D46" s="1">
        <v>1</v>
      </c>
      <c r="E46" s="1">
        <v>9</v>
      </c>
      <c r="F46" s="1" t="s">
        <v>77</v>
      </c>
      <c r="G46" s="2">
        <v>30.736033333333303</v>
      </c>
      <c r="H46" s="6">
        <f>1+COUNTIFS(A:A,A46,O:O,"&lt;"&amp;O46)</f>
        <v>8</v>
      </c>
      <c r="I46" s="2">
        <f>AVERAGEIF(A:A,A46,G:G)</f>
        <v>50.194383333333306</v>
      </c>
      <c r="J46" s="2">
        <f>G46-I46</f>
        <v>-19.458350000000003</v>
      </c>
      <c r="K46" s="2">
        <f>90+J46</f>
        <v>70.541650000000004</v>
      </c>
      <c r="L46" s="2">
        <f>EXP(0.06*K46)</f>
        <v>68.889171285488899</v>
      </c>
      <c r="M46" s="2">
        <f>SUMIF(A:A,A46,L:L)</f>
        <v>2256.2284828665024</v>
      </c>
      <c r="N46" s="3">
        <f>L46/M46</f>
        <v>3.0532887874000377E-2</v>
      </c>
      <c r="O46" s="7">
        <f>1/N46</f>
        <v>32.751569524857437</v>
      </c>
      <c r="P46" s="3" t="str">
        <f>IF(O46&gt;21,"",N46)</f>
        <v/>
      </c>
      <c r="Q46" s="3" t="str">
        <f>IF(ISNUMBER(P46),SUMIF(A:A,A46,P:P),"")</f>
        <v/>
      </c>
      <c r="R46" s="3" t="str">
        <f>IFERROR(P46*(1/Q46),"")</f>
        <v/>
      </c>
      <c r="S46" s="8" t="str">
        <f>IFERROR(1/R46,"")</f>
        <v/>
      </c>
    </row>
    <row r="47" spans="1:19" x14ac:dyDescent="0.25">
      <c r="A47" s="1">
        <v>6</v>
      </c>
      <c r="B47" s="5">
        <v>0.54305555555555551</v>
      </c>
      <c r="C47" s="1" t="s">
        <v>78</v>
      </c>
      <c r="D47" s="1">
        <v>1</v>
      </c>
      <c r="E47" s="1">
        <v>4</v>
      </c>
      <c r="F47" s="1" t="s">
        <v>81</v>
      </c>
      <c r="G47" s="2">
        <v>65.048966666666701</v>
      </c>
      <c r="H47" s="6">
        <f>1+COUNTIFS(A:A,A47,O:O,"&lt;"&amp;O47)</f>
        <v>1</v>
      </c>
      <c r="I47" s="2">
        <f>AVERAGEIF(A:A,A47,G:G)</f>
        <v>50.095018518518515</v>
      </c>
      <c r="J47" s="2">
        <f>G47-I47</f>
        <v>14.953948148148186</v>
      </c>
      <c r="K47" s="2">
        <f>90+J47</f>
        <v>104.95394814814819</v>
      </c>
      <c r="L47" s="2">
        <f>EXP(0.06*K47)</f>
        <v>543.06927436107594</v>
      </c>
      <c r="M47" s="2">
        <f>SUMIF(A:A,A47,L:L)</f>
        <v>2624.3909520256911</v>
      </c>
      <c r="N47" s="3">
        <f>L47/M47</f>
        <v>0.20693154499023728</v>
      </c>
      <c r="O47" s="7">
        <f>1/N47</f>
        <v>4.8325159899964918</v>
      </c>
      <c r="P47" s="3">
        <f>IF(O47&gt;21,"",N47)</f>
        <v>0.20693154499023728</v>
      </c>
      <c r="Q47" s="3">
        <f>IF(ISNUMBER(P47),SUMIF(A:A,A47,P:P),"")</f>
        <v>0.95338794574538888</v>
      </c>
      <c r="R47" s="3">
        <f>IFERROR(P47*(1/Q47),"")</f>
        <v>0.21704862738583469</v>
      </c>
      <c r="S47" s="8">
        <f>IFERROR(1/R47,"")</f>
        <v>4.6072624924844989</v>
      </c>
    </row>
    <row r="48" spans="1:19" x14ac:dyDescent="0.25">
      <c r="A48" s="1">
        <v>6</v>
      </c>
      <c r="B48" s="5">
        <v>0.54305555555555551</v>
      </c>
      <c r="C48" s="1" t="s">
        <v>78</v>
      </c>
      <c r="D48" s="1">
        <v>1</v>
      </c>
      <c r="E48" s="1">
        <v>6</v>
      </c>
      <c r="F48" s="1" t="s">
        <v>83</v>
      </c>
      <c r="G48" s="2">
        <v>64.005866666666705</v>
      </c>
      <c r="H48" s="6">
        <f>1+COUNTIFS(A:A,A48,O:O,"&lt;"&amp;O48)</f>
        <v>2</v>
      </c>
      <c r="I48" s="2">
        <f>AVERAGEIF(A:A,A48,G:G)</f>
        <v>50.095018518518515</v>
      </c>
      <c r="J48" s="2">
        <f>G48-I48</f>
        <v>13.91084814814819</v>
      </c>
      <c r="K48" s="2">
        <f>90+J48</f>
        <v>103.91084814814819</v>
      </c>
      <c r="L48" s="2">
        <f>EXP(0.06*K48)</f>
        <v>510.12249792612164</v>
      </c>
      <c r="M48" s="2">
        <f>SUMIF(A:A,A48,L:L)</f>
        <v>2624.3909520256911</v>
      </c>
      <c r="N48" s="3">
        <f>L48/M48</f>
        <v>0.19437747928995597</v>
      </c>
      <c r="O48" s="7">
        <f>1/N48</f>
        <v>5.1446289130454463</v>
      </c>
      <c r="P48" s="3">
        <f>IF(O48&gt;21,"",N48)</f>
        <v>0.19437747928995597</v>
      </c>
      <c r="Q48" s="3">
        <f>IF(ISNUMBER(P48),SUMIF(A:A,A48,P:P),"")</f>
        <v>0.95338794574538888</v>
      </c>
      <c r="R48" s="3">
        <f>IFERROR(P48*(1/Q48),"")</f>
        <v>0.20388078133082069</v>
      </c>
      <c r="S48" s="8">
        <f>IFERROR(1/R48,"")</f>
        <v>4.9048271910307317</v>
      </c>
    </row>
    <row r="49" spans="1:19" x14ac:dyDescent="0.25">
      <c r="A49" s="1">
        <v>6</v>
      </c>
      <c r="B49" s="5">
        <v>0.54305555555555551</v>
      </c>
      <c r="C49" s="1" t="s">
        <v>78</v>
      </c>
      <c r="D49" s="1">
        <v>1</v>
      </c>
      <c r="E49" s="1">
        <v>3</v>
      </c>
      <c r="F49" s="1" t="s">
        <v>80</v>
      </c>
      <c r="G49" s="2">
        <v>62.790966666666705</v>
      </c>
      <c r="H49" s="6">
        <f>1+COUNTIFS(A:A,A49,O:O,"&lt;"&amp;O49)</f>
        <v>3</v>
      </c>
      <c r="I49" s="2">
        <f>AVERAGEIF(A:A,A49,G:G)</f>
        <v>50.095018518518515</v>
      </c>
      <c r="J49" s="2">
        <f>G49-I49</f>
        <v>12.69594814814819</v>
      </c>
      <c r="K49" s="2">
        <f>90+J49</f>
        <v>102.69594814814819</v>
      </c>
      <c r="L49" s="2">
        <f>EXP(0.06*K49)</f>
        <v>474.26056644269431</v>
      </c>
      <c r="M49" s="2">
        <f>SUMIF(A:A,A49,L:L)</f>
        <v>2624.3909520256911</v>
      </c>
      <c r="N49" s="3">
        <f>L49/M49</f>
        <v>0.18071262060884122</v>
      </c>
      <c r="O49" s="7">
        <f>1/N49</f>
        <v>5.5336478250986962</v>
      </c>
      <c r="P49" s="3">
        <f>IF(O49&gt;21,"",N49)</f>
        <v>0.18071262060884122</v>
      </c>
      <c r="Q49" s="3">
        <f>IF(ISNUMBER(P49),SUMIF(A:A,A49,P:P),"")</f>
        <v>0.95338794574538888</v>
      </c>
      <c r="R49" s="3">
        <f>IFERROR(P49*(1/Q49),"")</f>
        <v>0.18954783455705893</v>
      </c>
      <c r="S49" s="8">
        <f>IFERROR(1/R49,"")</f>
        <v>5.2757131324492841</v>
      </c>
    </row>
    <row r="50" spans="1:19" x14ac:dyDescent="0.25">
      <c r="A50" s="1">
        <v>6</v>
      </c>
      <c r="B50" s="5">
        <v>0.54305555555555551</v>
      </c>
      <c r="C50" s="1" t="s">
        <v>78</v>
      </c>
      <c r="D50" s="1">
        <v>1</v>
      </c>
      <c r="E50" s="1">
        <v>2</v>
      </c>
      <c r="F50" s="1" t="s">
        <v>79</v>
      </c>
      <c r="G50" s="2">
        <v>57.821833333333196</v>
      </c>
      <c r="H50" s="6">
        <f>1+COUNTIFS(A:A,A50,O:O,"&lt;"&amp;O50)</f>
        <v>4</v>
      </c>
      <c r="I50" s="2">
        <f>AVERAGEIF(A:A,A50,G:G)</f>
        <v>50.095018518518515</v>
      </c>
      <c r="J50" s="2">
        <f>G50-I50</f>
        <v>7.7268148148146807</v>
      </c>
      <c r="K50" s="2">
        <f>90+J50</f>
        <v>97.726814814814674</v>
      </c>
      <c r="L50" s="2">
        <f>EXP(0.06*K50)</f>
        <v>351.99215516577368</v>
      </c>
      <c r="M50" s="2">
        <f>SUMIF(A:A,A50,L:L)</f>
        <v>2624.3909520256911</v>
      </c>
      <c r="N50" s="3">
        <f>L50/M50</f>
        <v>0.13412336865971938</v>
      </c>
      <c r="O50" s="7">
        <f>1/N50</f>
        <v>7.4558222776007943</v>
      </c>
      <c r="P50" s="3">
        <f>IF(O50&gt;21,"",N50)</f>
        <v>0.13412336865971938</v>
      </c>
      <c r="Q50" s="3">
        <f>IF(ISNUMBER(P50),SUMIF(A:A,A50,P:P),"")</f>
        <v>0.95338794574538888</v>
      </c>
      <c r="R50" s="3">
        <f>IFERROR(P50*(1/Q50),"")</f>
        <v>0.14068078924037317</v>
      </c>
      <c r="S50" s="8">
        <f>IFERROR(1/R50,"")</f>
        <v>7.1082910850845282</v>
      </c>
    </row>
    <row r="51" spans="1:19" x14ac:dyDescent="0.25">
      <c r="A51" s="1">
        <v>6</v>
      </c>
      <c r="B51" s="5">
        <v>0.54305555555555551</v>
      </c>
      <c r="C51" s="1" t="s">
        <v>78</v>
      </c>
      <c r="D51" s="1">
        <v>1</v>
      </c>
      <c r="E51" s="1">
        <v>5</v>
      </c>
      <c r="F51" s="1" t="s">
        <v>82</v>
      </c>
      <c r="G51" s="2">
        <v>55.638533333333292</v>
      </c>
      <c r="H51" s="6">
        <f>1+COUNTIFS(A:A,A51,O:O,"&lt;"&amp;O51)</f>
        <v>5</v>
      </c>
      <c r="I51" s="2">
        <f>AVERAGEIF(A:A,A51,G:G)</f>
        <v>50.095018518518515</v>
      </c>
      <c r="J51" s="2">
        <f>G51-I51</f>
        <v>5.5435148148147775</v>
      </c>
      <c r="K51" s="2">
        <f>90+J51</f>
        <v>95.543514814814785</v>
      </c>
      <c r="L51" s="2">
        <f>EXP(0.06*K51)</f>
        <v>308.77439250579653</v>
      </c>
      <c r="M51" s="2">
        <f>SUMIF(A:A,A51,L:L)</f>
        <v>2624.3909520256911</v>
      </c>
      <c r="N51" s="3">
        <f>L51/M51</f>
        <v>0.11765563826055053</v>
      </c>
      <c r="O51" s="7">
        <f>1/N51</f>
        <v>8.4993801808756668</v>
      </c>
      <c r="P51" s="3">
        <f>IF(O51&gt;21,"",N51)</f>
        <v>0.11765563826055053</v>
      </c>
      <c r="Q51" s="3">
        <f>IF(ISNUMBER(P51),SUMIF(A:A,A51,P:P),"")</f>
        <v>0.95338794574538888</v>
      </c>
      <c r="R51" s="3">
        <f>IFERROR(P51*(1/Q51),"")</f>
        <v>0.12340793565264101</v>
      </c>
      <c r="S51" s="8">
        <f>IFERROR(1/R51,"")</f>
        <v>8.103206610754123</v>
      </c>
    </row>
    <row r="52" spans="1:19" x14ac:dyDescent="0.25">
      <c r="A52" s="10">
        <v>6</v>
      </c>
      <c r="B52" s="11">
        <v>0.54305555555555551</v>
      </c>
      <c r="C52" s="10" t="s">
        <v>78</v>
      </c>
      <c r="D52" s="10">
        <v>1</v>
      </c>
      <c r="E52" s="10">
        <v>7</v>
      </c>
      <c r="F52" s="10" t="s">
        <v>84</v>
      </c>
      <c r="G52" s="2">
        <v>46.370199999999997</v>
      </c>
      <c r="H52" s="6">
        <f>1+COUNTIFS(A:A,A52,O:O,"&lt;"&amp;O52)</f>
        <v>6</v>
      </c>
      <c r="I52" s="2">
        <f>AVERAGEIF(A:A,A52,G:G)</f>
        <v>50.095018518518515</v>
      </c>
      <c r="J52" s="2">
        <f>G52-I52</f>
        <v>-3.7248185185185179</v>
      </c>
      <c r="K52" s="2">
        <f>90+J52</f>
        <v>86.275181481481482</v>
      </c>
      <c r="L52" s="2">
        <f>EXP(0.06*K52)</f>
        <v>177.06393621255413</v>
      </c>
      <c r="M52" s="2">
        <f>SUMIF(A:A,A52,L:L)</f>
        <v>2624.3909520256911</v>
      </c>
      <c r="N52" s="3">
        <f>L52/M52</f>
        <v>6.7468582025053708E-2</v>
      </c>
      <c r="O52" s="7">
        <f>1/N52</f>
        <v>14.821713603357798</v>
      </c>
      <c r="P52" s="3">
        <f>IF(O52&gt;21,"",N52)</f>
        <v>6.7468582025053708E-2</v>
      </c>
      <c r="Q52" s="3">
        <f>IF(ISNUMBER(P52),SUMIF(A:A,A52,P:P),"")</f>
        <v>0.95338794574538888</v>
      </c>
      <c r="R52" s="3">
        <f>IFERROR(P52*(1/Q52),"")</f>
        <v>7.0767185935316848E-2</v>
      </c>
      <c r="S52" s="8">
        <f>IFERROR(1/R52,"")</f>
        <v>14.130843084731778</v>
      </c>
    </row>
    <row r="53" spans="1:19" x14ac:dyDescent="0.25">
      <c r="A53" s="10">
        <v>6</v>
      </c>
      <c r="B53" s="11">
        <v>0.54305555555555551</v>
      </c>
      <c r="C53" s="10" t="s">
        <v>78</v>
      </c>
      <c r="D53" s="10">
        <v>1</v>
      </c>
      <c r="E53" s="10">
        <v>13</v>
      </c>
      <c r="F53" s="10" t="s">
        <v>87</v>
      </c>
      <c r="G53" s="2">
        <v>42.067900000000002</v>
      </c>
      <c r="H53" s="6">
        <f>1+COUNTIFS(A:A,A53,O:O,"&lt;"&amp;O53)</f>
        <v>7</v>
      </c>
      <c r="I53" s="2">
        <f>AVERAGEIF(A:A,A53,G:G)</f>
        <v>50.095018518518515</v>
      </c>
      <c r="J53" s="2">
        <f>G53-I53</f>
        <v>-8.0271185185185132</v>
      </c>
      <c r="K53" s="2">
        <f>90+J53</f>
        <v>81.972881481481494</v>
      </c>
      <c r="L53" s="2">
        <f>EXP(0.06*K53)</f>
        <v>136.77987597054275</v>
      </c>
      <c r="M53" s="2">
        <f>SUMIF(A:A,A53,L:L)</f>
        <v>2624.3909520256911</v>
      </c>
      <c r="N53" s="3">
        <f>L53/M53</f>
        <v>5.2118711911030763E-2</v>
      </c>
      <c r="O53" s="7">
        <f>1/N53</f>
        <v>19.186966894098415</v>
      </c>
      <c r="P53" s="3">
        <f>IF(O53&gt;21,"",N53)</f>
        <v>5.2118711911030763E-2</v>
      </c>
      <c r="Q53" s="3">
        <f>IF(ISNUMBER(P53),SUMIF(A:A,A53,P:P),"")</f>
        <v>0.95338794574538888</v>
      </c>
      <c r="R53" s="3">
        <f>IFERROR(P53*(1/Q53),"")</f>
        <v>5.4666845897954695E-2</v>
      </c>
      <c r="S53" s="8">
        <f>IFERROR(1/R53,"")</f>
        <v>18.292622952249271</v>
      </c>
    </row>
    <row r="54" spans="1:19" x14ac:dyDescent="0.25">
      <c r="A54" s="10">
        <v>6</v>
      </c>
      <c r="B54" s="11">
        <v>0.54305555555555551</v>
      </c>
      <c r="C54" s="10" t="s">
        <v>78</v>
      </c>
      <c r="D54" s="10">
        <v>1</v>
      </c>
      <c r="E54" s="10">
        <v>10</v>
      </c>
      <c r="F54" s="10" t="s">
        <v>85</v>
      </c>
      <c r="G54" s="2">
        <v>30.373066666666698</v>
      </c>
      <c r="H54" s="6">
        <f>1+COUNTIFS(A:A,A54,O:O,"&lt;"&amp;O54)</f>
        <v>8</v>
      </c>
      <c r="I54" s="2">
        <f>AVERAGEIF(A:A,A54,G:G)</f>
        <v>50.095018518518515</v>
      </c>
      <c r="J54" s="2">
        <f>G54-I54</f>
        <v>-19.721951851851816</v>
      </c>
      <c r="K54" s="2">
        <f>90+J54</f>
        <v>70.278048148148187</v>
      </c>
      <c r="L54" s="2">
        <f>EXP(0.06*K54)</f>
        <v>67.808183543146399</v>
      </c>
      <c r="M54" s="2">
        <f>SUMIF(A:A,A54,L:L)</f>
        <v>2624.3909520256911</v>
      </c>
      <c r="N54" s="3">
        <f>L54/M54</f>
        <v>2.5837683783663114E-2</v>
      </c>
      <c r="O54" s="7">
        <f>1/N54</f>
        <v>38.703159631990275</v>
      </c>
      <c r="P54" s="3" t="str">
        <f>IF(O54&gt;21,"",N54)</f>
        <v/>
      </c>
      <c r="Q54" s="3" t="str">
        <f>IF(ISNUMBER(P54),SUMIF(A:A,A54,P:P),"")</f>
        <v/>
      </c>
      <c r="R54" s="3" t="str">
        <f>IFERROR(P54*(1/Q54),"")</f>
        <v/>
      </c>
      <c r="S54" s="8" t="str">
        <f>IFERROR(1/R54,"")</f>
        <v/>
      </c>
    </row>
    <row r="55" spans="1:19" x14ac:dyDescent="0.25">
      <c r="A55" s="10">
        <v>6</v>
      </c>
      <c r="B55" s="11">
        <v>0.54305555555555551</v>
      </c>
      <c r="C55" s="10" t="s">
        <v>78</v>
      </c>
      <c r="D55" s="10">
        <v>1</v>
      </c>
      <c r="E55" s="10">
        <v>11</v>
      </c>
      <c r="F55" s="10" t="s">
        <v>86</v>
      </c>
      <c r="G55" s="2">
        <v>26.737833333333299</v>
      </c>
      <c r="H55" s="6">
        <f>1+COUNTIFS(A:A,A55,O:O,"&lt;"&amp;O55)</f>
        <v>9</v>
      </c>
      <c r="I55" s="2">
        <f>AVERAGEIF(A:A,A55,G:G)</f>
        <v>50.095018518518515</v>
      </c>
      <c r="J55" s="2">
        <f>G55-I55</f>
        <v>-23.357185185185216</v>
      </c>
      <c r="K55" s="2">
        <f>90+J55</f>
        <v>66.642814814814784</v>
      </c>
      <c r="L55" s="2">
        <f>EXP(0.06*K55)</f>
        <v>54.520069897986275</v>
      </c>
      <c r="M55" s="2">
        <f>SUMIF(A:A,A55,L:L)</f>
        <v>2624.3909520256911</v>
      </c>
      <c r="N55" s="3">
        <f>L55/M55</f>
        <v>2.0774370470948246E-2</v>
      </c>
      <c r="O55" s="7">
        <f>1/N55</f>
        <v>48.136236012467485</v>
      </c>
      <c r="P55" s="3" t="str">
        <f>IF(O55&gt;21,"",N55)</f>
        <v/>
      </c>
      <c r="Q55" s="3" t="str">
        <f>IF(ISNUMBER(P55),SUMIF(A:A,A55,P:P),"")</f>
        <v/>
      </c>
      <c r="R55" s="3" t="str">
        <f>IFERROR(P55*(1/Q55),"")</f>
        <v/>
      </c>
      <c r="S55" s="8" t="str">
        <f>IFERROR(1/R55,"")</f>
        <v/>
      </c>
    </row>
    <row r="56" spans="1:19" x14ac:dyDescent="0.25">
      <c r="A56" s="1">
        <v>7</v>
      </c>
      <c r="B56" s="5">
        <v>0.54861111111111105</v>
      </c>
      <c r="C56" s="1" t="s">
        <v>41</v>
      </c>
      <c r="D56" s="1">
        <v>2</v>
      </c>
      <c r="E56" s="1">
        <v>7</v>
      </c>
      <c r="F56" s="1" t="s">
        <v>94</v>
      </c>
      <c r="G56" s="2">
        <v>59.858933333333297</v>
      </c>
      <c r="H56" s="6">
        <f>1+COUNTIFS(A:A,A56,O:O,"&lt;"&amp;O56)</f>
        <v>1</v>
      </c>
      <c r="I56" s="2">
        <f>AVERAGEIF(A:A,A56,G:G)</f>
        <v>51.599866666666628</v>
      </c>
      <c r="J56" s="2">
        <f>G56-I56</f>
        <v>8.2590666666666692</v>
      </c>
      <c r="K56" s="2">
        <f>90+J56</f>
        <v>98.259066666666669</v>
      </c>
      <c r="L56" s="2">
        <f>EXP(0.06*K56)</f>
        <v>363.41447961184468</v>
      </c>
      <c r="M56" s="2">
        <f>SUMIF(A:A,A56,L:L)</f>
        <v>1371.9336671220315</v>
      </c>
      <c r="N56" s="3">
        <f>L56/M56</f>
        <v>0.26489216521247416</v>
      </c>
      <c r="O56" s="7">
        <f>1/N56</f>
        <v>3.7751210920031717</v>
      </c>
      <c r="P56" s="3">
        <f>IF(O56&gt;21,"",N56)</f>
        <v>0.26489216521247416</v>
      </c>
      <c r="Q56" s="3">
        <f>IF(ISNUMBER(P56),SUMIF(A:A,A56,P:P),"")</f>
        <v>1</v>
      </c>
      <c r="R56" s="3">
        <f>IFERROR(P56*(1/Q56),"")</f>
        <v>0.26489216521247416</v>
      </c>
      <c r="S56" s="8">
        <f>IFERROR(1/R56,"")</f>
        <v>3.7751210920031717</v>
      </c>
    </row>
    <row r="57" spans="1:19" x14ac:dyDescent="0.25">
      <c r="A57" s="1">
        <v>7</v>
      </c>
      <c r="B57" s="5">
        <v>0.54861111111111105</v>
      </c>
      <c r="C57" s="1" t="s">
        <v>41</v>
      </c>
      <c r="D57" s="1">
        <v>2</v>
      </c>
      <c r="E57" s="1">
        <v>1</v>
      </c>
      <c r="F57" s="1" t="s">
        <v>88</v>
      </c>
      <c r="G57" s="2">
        <v>53.360266666666604</v>
      </c>
      <c r="H57" s="6">
        <f>1+COUNTIFS(A:A,A57,O:O,"&lt;"&amp;O57)</f>
        <v>2</v>
      </c>
      <c r="I57" s="2">
        <f>AVERAGEIF(A:A,A57,G:G)</f>
        <v>51.599866666666628</v>
      </c>
      <c r="J57" s="2">
        <f>G57-I57</f>
        <v>1.7603999999999758</v>
      </c>
      <c r="K57" s="2">
        <f>90+J57</f>
        <v>91.760399999999976</v>
      </c>
      <c r="L57" s="2">
        <f>EXP(0.06*K57)</f>
        <v>246.07195668249744</v>
      </c>
      <c r="M57" s="2">
        <f>SUMIF(A:A,A57,L:L)</f>
        <v>1371.9336671220315</v>
      </c>
      <c r="N57" s="3">
        <f>L57/M57</f>
        <v>0.17936140979665141</v>
      </c>
      <c r="O57" s="7">
        <f>1/N57</f>
        <v>5.5753353028041905</v>
      </c>
      <c r="P57" s="3">
        <f>IF(O57&gt;21,"",N57)</f>
        <v>0.17936140979665141</v>
      </c>
      <c r="Q57" s="3">
        <f>IF(ISNUMBER(P57),SUMIF(A:A,A57,P:P),"")</f>
        <v>1</v>
      </c>
      <c r="R57" s="3">
        <f>IFERROR(P57*(1/Q57),"")</f>
        <v>0.17936140979665141</v>
      </c>
      <c r="S57" s="8">
        <f>IFERROR(1/R57,"")</f>
        <v>5.5753353028041905</v>
      </c>
    </row>
    <row r="58" spans="1:19" x14ac:dyDescent="0.25">
      <c r="A58" s="1">
        <v>7</v>
      </c>
      <c r="B58" s="5">
        <v>0.54861111111111105</v>
      </c>
      <c r="C58" s="1" t="s">
        <v>41</v>
      </c>
      <c r="D58" s="1">
        <v>2</v>
      </c>
      <c r="E58" s="1">
        <v>6</v>
      </c>
      <c r="F58" s="1" t="s">
        <v>93</v>
      </c>
      <c r="G58" s="2">
        <v>49.925133333333299</v>
      </c>
      <c r="H58" s="6">
        <f>1+COUNTIFS(A:A,A58,O:O,"&lt;"&amp;O58)</f>
        <v>3</v>
      </c>
      <c r="I58" s="2">
        <f>AVERAGEIF(A:A,A58,G:G)</f>
        <v>51.599866666666628</v>
      </c>
      <c r="J58" s="2">
        <f>G58-I58</f>
        <v>-1.6747333333333287</v>
      </c>
      <c r="K58" s="2">
        <f>90+J58</f>
        <v>88.325266666666664</v>
      </c>
      <c r="L58" s="2">
        <f>EXP(0.06*K58)</f>
        <v>200.23987042002847</v>
      </c>
      <c r="M58" s="2">
        <f>SUMIF(A:A,A58,L:L)</f>
        <v>1371.9336671220315</v>
      </c>
      <c r="N58" s="3">
        <f>L58/M58</f>
        <v>0.14595448396574515</v>
      </c>
      <c r="O58" s="7">
        <f>1/N58</f>
        <v>6.8514510334241976</v>
      </c>
      <c r="P58" s="3">
        <f>IF(O58&gt;21,"",N58)</f>
        <v>0.14595448396574515</v>
      </c>
      <c r="Q58" s="3">
        <f>IF(ISNUMBER(P58),SUMIF(A:A,A58,P:P),"")</f>
        <v>1</v>
      </c>
      <c r="R58" s="3">
        <f>IFERROR(P58*(1/Q58),"")</f>
        <v>0.14595448396574515</v>
      </c>
      <c r="S58" s="8">
        <f>IFERROR(1/R58,"")</f>
        <v>6.8514510334241976</v>
      </c>
    </row>
    <row r="59" spans="1:19" x14ac:dyDescent="0.25">
      <c r="A59" s="1">
        <v>7</v>
      </c>
      <c r="B59" s="5">
        <v>0.54861111111111105</v>
      </c>
      <c r="C59" s="1" t="s">
        <v>41</v>
      </c>
      <c r="D59" s="1">
        <v>2</v>
      </c>
      <c r="E59" s="1">
        <v>2</v>
      </c>
      <c r="F59" s="1" t="s">
        <v>89</v>
      </c>
      <c r="G59" s="2">
        <v>49.185466666666599</v>
      </c>
      <c r="H59" s="6">
        <f>1+COUNTIFS(A:A,A59,O:O,"&lt;"&amp;O59)</f>
        <v>4</v>
      </c>
      <c r="I59" s="2">
        <f>AVERAGEIF(A:A,A59,G:G)</f>
        <v>51.599866666666628</v>
      </c>
      <c r="J59" s="2">
        <f>G59-I59</f>
        <v>-2.414400000000029</v>
      </c>
      <c r="K59" s="2">
        <f>90+J59</f>
        <v>87.585599999999971</v>
      </c>
      <c r="L59" s="2">
        <f>EXP(0.06*K59)</f>
        <v>191.54753454772401</v>
      </c>
      <c r="M59" s="2">
        <f>SUMIF(A:A,A59,L:L)</f>
        <v>1371.9336671220315</v>
      </c>
      <c r="N59" s="3">
        <f>L59/M59</f>
        <v>0.13961865587098107</v>
      </c>
      <c r="O59" s="7">
        <f>1/N59</f>
        <v>7.1623666175677903</v>
      </c>
      <c r="P59" s="3">
        <f>IF(O59&gt;21,"",N59)</f>
        <v>0.13961865587098107</v>
      </c>
      <c r="Q59" s="3">
        <f>IF(ISNUMBER(P59),SUMIF(A:A,A59,P:P),"")</f>
        <v>1</v>
      </c>
      <c r="R59" s="3">
        <f>IFERROR(P59*(1/Q59),"")</f>
        <v>0.13961865587098107</v>
      </c>
      <c r="S59" s="8">
        <f>IFERROR(1/R59,"")</f>
        <v>7.1623666175677903</v>
      </c>
    </row>
    <row r="60" spans="1:19" x14ac:dyDescent="0.25">
      <c r="A60" s="1">
        <v>7</v>
      </c>
      <c r="B60" s="5">
        <v>0.54861111111111105</v>
      </c>
      <c r="C60" s="1" t="s">
        <v>41</v>
      </c>
      <c r="D60" s="1">
        <v>2</v>
      </c>
      <c r="E60" s="1">
        <v>5</v>
      </c>
      <c r="F60" s="1" t="s">
        <v>92</v>
      </c>
      <c r="G60" s="2">
        <v>48.797233333333303</v>
      </c>
      <c r="H60" s="6">
        <f>1+COUNTIFS(A:A,A60,O:O,"&lt;"&amp;O60)</f>
        <v>5</v>
      </c>
      <c r="I60" s="2">
        <f>AVERAGEIF(A:A,A60,G:G)</f>
        <v>51.599866666666628</v>
      </c>
      <c r="J60" s="2">
        <f>G60-I60</f>
        <v>-2.8026333333333255</v>
      </c>
      <c r="K60" s="2">
        <f>90+J60</f>
        <v>87.197366666666682</v>
      </c>
      <c r="L60" s="2">
        <f>EXP(0.06*K60)</f>
        <v>187.13719294954169</v>
      </c>
      <c r="M60" s="2">
        <f>SUMIF(A:A,A60,L:L)</f>
        <v>1371.9336671220315</v>
      </c>
      <c r="N60" s="3">
        <f>L60/M60</f>
        <v>0.13640396575594504</v>
      </c>
      <c r="O60" s="7">
        <f>1/N60</f>
        <v>7.3311651494737857</v>
      </c>
      <c r="P60" s="3">
        <f>IF(O60&gt;21,"",N60)</f>
        <v>0.13640396575594504</v>
      </c>
      <c r="Q60" s="3">
        <f>IF(ISNUMBER(P60),SUMIF(A:A,A60,P:P),"")</f>
        <v>1</v>
      </c>
      <c r="R60" s="3">
        <f>IFERROR(P60*(1/Q60),"")</f>
        <v>0.13640396575594504</v>
      </c>
      <c r="S60" s="8">
        <f>IFERROR(1/R60,"")</f>
        <v>7.3311651494737857</v>
      </c>
    </row>
    <row r="61" spans="1:19" x14ac:dyDescent="0.25">
      <c r="A61" s="1">
        <v>7</v>
      </c>
      <c r="B61" s="5">
        <v>0.54861111111111105</v>
      </c>
      <c r="C61" s="1" t="s">
        <v>41</v>
      </c>
      <c r="D61" s="1">
        <v>2</v>
      </c>
      <c r="E61" s="1">
        <v>3</v>
      </c>
      <c r="F61" s="1" t="s">
        <v>90</v>
      </c>
      <c r="G61" s="2">
        <v>48.472166666666702</v>
      </c>
      <c r="H61" s="6">
        <f>1+COUNTIFS(A:A,A61,O:O,"&lt;"&amp;O61)</f>
        <v>6</v>
      </c>
      <c r="I61" s="2">
        <f>AVERAGEIF(A:A,A61,G:G)</f>
        <v>51.599866666666628</v>
      </c>
      <c r="J61" s="2">
        <f>G61-I61</f>
        <v>-3.1276999999999262</v>
      </c>
      <c r="K61" s="2">
        <f>90+J61</f>
        <v>86.872300000000081</v>
      </c>
      <c r="L61" s="2">
        <f>EXP(0.06*K61)</f>
        <v>183.5226329103952</v>
      </c>
      <c r="M61" s="2">
        <f>SUMIF(A:A,A61,L:L)</f>
        <v>1371.9336671220315</v>
      </c>
      <c r="N61" s="3">
        <f>L61/M61</f>
        <v>0.13376931939820319</v>
      </c>
      <c r="O61" s="7">
        <f>1/N61</f>
        <v>7.4755557141111701</v>
      </c>
      <c r="P61" s="3">
        <f>IF(O61&gt;21,"",N61)</f>
        <v>0.13376931939820319</v>
      </c>
      <c r="Q61" s="3">
        <f>IF(ISNUMBER(P61),SUMIF(A:A,A61,P:P),"")</f>
        <v>1</v>
      </c>
      <c r="R61" s="3">
        <f>IFERROR(P61*(1/Q61),"")</f>
        <v>0.13376931939820319</v>
      </c>
      <c r="S61" s="8">
        <f>IFERROR(1/R61,"")</f>
        <v>7.4755557141111701</v>
      </c>
    </row>
    <row r="62" spans="1:19" x14ac:dyDescent="0.25">
      <c r="A62" s="1">
        <v>8</v>
      </c>
      <c r="B62" s="5">
        <v>0.55138888888888882</v>
      </c>
      <c r="C62" s="1" t="s">
        <v>95</v>
      </c>
      <c r="D62" s="1">
        <v>1</v>
      </c>
      <c r="E62" s="1">
        <v>1</v>
      </c>
      <c r="F62" s="1" t="s">
        <v>96</v>
      </c>
      <c r="G62" s="2">
        <v>59.622399999999999</v>
      </c>
      <c r="H62" s="6">
        <f>1+COUNTIFS(A:A,A62,O:O,"&lt;"&amp;O62)</f>
        <v>1</v>
      </c>
      <c r="I62" s="2">
        <f>AVERAGEIF(A:A,A62,G:G)</f>
        <v>52.051913333333331</v>
      </c>
      <c r="J62" s="2">
        <f>G62-I62</f>
        <v>7.5704866666666675</v>
      </c>
      <c r="K62" s="2">
        <f>90+J62</f>
        <v>97.570486666666667</v>
      </c>
      <c r="L62" s="2">
        <f>EXP(0.06*K62)</f>
        <v>348.7060138430823</v>
      </c>
      <c r="M62" s="2">
        <f>SUMIF(A:A,A62,L:L)</f>
        <v>1197.4672401538799</v>
      </c>
      <c r="N62" s="3">
        <f>L62/M62</f>
        <v>0.29120296752191072</v>
      </c>
      <c r="O62" s="7">
        <f>1/N62</f>
        <v>3.4340309390039367</v>
      </c>
      <c r="P62" s="3">
        <f>IF(O62&gt;21,"",N62)</f>
        <v>0.29120296752191072</v>
      </c>
      <c r="Q62" s="3">
        <f>IF(ISNUMBER(P62),SUMIF(A:A,A62,P:P),"")</f>
        <v>1</v>
      </c>
      <c r="R62" s="3">
        <f>IFERROR(P62*(1/Q62),"")</f>
        <v>0.29120296752191072</v>
      </c>
      <c r="S62" s="8">
        <f>IFERROR(1/R62,"")</f>
        <v>3.4340309390039367</v>
      </c>
    </row>
    <row r="63" spans="1:19" x14ac:dyDescent="0.25">
      <c r="A63" s="1">
        <v>8</v>
      </c>
      <c r="B63" s="5">
        <v>0.55138888888888882</v>
      </c>
      <c r="C63" s="1" t="s">
        <v>95</v>
      </c>
      <c r="D63" s="1">
        <v>1</v>
      </c>
      <c r="E63" s="1">
        <v>3</v>
      </c>
      <c r="F63" s="1" t="s">
        <v>98</v>
      </c>
      <c r="G63" s="2">
        <v>58.267199999999995</v>
      </c>
      <c r="H63" s="6">
        <f>1+COUNTIFS(A:A,A63,O:O,"&lt;"&amp;O63)</f>
        <v>2</v>
      </c>
      <c r="I63" s="2">
        <f>AVERAGEIF(A:A,A63,G:G)</f>
        <v>52.051913333333331</v>
      </c>
      <c r="J63" s="2">
        <f>G63-I63</f>
        <v>6.215286666666664</v>
      </c>
      <c r="K63" s="2">
        <f>90+J63</f>
        <v>96.215286666666657</v>
      </c>
      <c r="L63" s="2">
        <f>EXP(0.06*K63)</f>
        <v>321.47417054525818</v>
      </c>
      <c r="M63" s="2">
        <f>SUMIF(A:A,A63,L:L)</f>
        <v>1197.4672401538799</v>
      </c>
      <c r="N63" s="3">
        <f>L63/M63</f>
        <v>0.26846176643959574</v>
      </c>
      <c r="O63" s="7">
        <f>1/N63</f>
        <v>3.7249252035484961</v>
      </c>
      <c r="P63" s="3">
        <f>IF(O63&gt;21,"",N63)</f>
        <v>0.26846176643959574</v>
      </c>
      <c r="Q63" s="3">
        <f>IF(ISNUMBER(P63),SUMIF(A:A,A63,P:P),"")</f>
        <v>1</v>
      </c>
      <c r="R63" s="3">
        <f>IFERROR(P63*(1/Q63),"")</f>
        <v>0.26846176643959574</v>
      </c>
      <c r="S63" s="8">
        <f>IFERROR(1/R63,"")</f>
        <v>3.7249252035484961</v>
      </c>
    </row>
    <row r="64" spans="1:19" x14ac:dyDescent="0.25">
      <c r="A64" s="1">
        <v>8</v>
      </c>
      <c r="B64" s="5">
        <v>0.55138888888888882</v>
      </c>
      <c r="C64" s="1" t="s">
        <v>95</v>
      </c>
      <c r="D64" s="1">
        <v>1</v>
      </c>
      <c r="E64" s="1">
        <v>6</v>
      </c>
      <c r="F64" s="1" t="s">
        <v>100</v>
      </c>
      <c r="G64" s="2">
        <v>54.145866666666699</v>
      </c>
      <c r="H64" s="6">
        <f>1+COUNTIFS(A:A,A64,O:O,"&lt;"&amp;O64)</f>
        <v>3</v>
      </c>
      <c r="I64" s="2">
        <f>AVERAGEIF(A:A,A64,G:G)</f>
        <v>52.051913333333331</v>
      </c>
      <c r="J64" s="2">
        <f>G64-I64</f>
        <v>2.0939533333333671</v>
      </c>
      <c r="K64" s="2">
        <f>90+J64</f>
        <v>92.09395333333336</v>
      </c>
      <c r="L64" s="2">
        <f>EXP(0.06*K64)</f>
        <v>251.04625373916872</v>
      </c>
      <c r="M64" s="2">
        <f>SUMIF(A:A,A64,L:L)</f>
        <v>1197.4672401538799</v>
      </c>
      <c r="N64" s="3">
        <f>L64/M64</f>
        <v>0.20964770084809015</v>
      </c>
      <c r="O64" s="7">
        <f>1/N64</f>
        <v>4.769906829193399</v>
      </c>
      <c r="P64" s="3">
        <f>IF(O64&gt;21,"",N64)</f>
        <v>0.20964770084809015</v>
      </c>
      <c r="Q64" s="3">
        <f>IF(ISNUMBER(P64),SUMIF(A:A,A64,P:P),"")</f>
        <v>1</v>
      </c>
      <c r="R64" s="3">
        <f>IFERROR(P64*(1/Q64),"")</f>
        <v>0.20964770084809015</v>
      </c>
      <c r="S64" s="8">
        <f>IFERROR(1/R64,"")</f>
        <v>4.769906829193399</v>
      </c>
    </row>
    <row r="65" spans="1:19" x14ac:dyDescent="0.25">
      <c r="A65" s="1">
        <v>8</v>
      </c>
      <c r="B65" s="5">
        <v>0.55138888888888882</v>
      </c>
      <c r="C65" s="1" t="s">
        <v>95</v>
      </c>
      <c r="D65" s="1">
        <v>1</v>
      </c>
      <c r="E65" s="1">
        <v>2</v>
      </c>
      <c r="F65" s="1" t="s">
        <v>97</v>
      </c>
      <c r="G65" s="2">
        <v>45.697466666666699</v>
      </c>
      <c r="H65" s="6">
        <f>1+COUNTIFS(A:A,A65,O:O,"&lt;"&amp;O65)</f>
        <v>4</v>
      </c>
      <c r="I65" s="2">
        <f>AVERAGEIF(A:A,A65,G:G)</f>
        <v>52.051913333333331</v>
      </c>
      <c r="J65" s="2">
        <f>G65-I65</f>
        <v>-6.3544466666666324</v>
      </c>
      <c r="K65" s="2">
        <f>90+J65</f>
        <v>83.645553333333368</v>
      </c>
      <c r="L65" s="2">
        <f>EXP(0.06*K65)</f>
        <v>151.21961739420692</v>
      </c>
      <c r="M65" s="2">
        <f>SUMIF(A:A,A65,L:L)</f>
        <v>1197.4672401538799</v>
      </c>
      <c r="N65" s="3">
        <f>L65/M65</f>
        <v>0.12628288467814328</v>
      </c>
      <c r="O65" s="7">
        <f>1/N65</f>
        <v>7.9187294663777781</v>
      </c>
      <c r="P65" s="3">
        <f>IF(O65&gt;21,"",N65)</f>
        <v>0.12628288467814328</v>
      </c>
      <c r="Q65" s="3">
        <f>IF(ISNUMBER(P65),SUMIF(A:A,A65,P:P),"")</f>
        <v>1</v>
      </c>
      <c r="R65" s="3">
        <f>IFERROR(P65*(1/Q65),"")</f>
        <v>0.12628288467814328</v>
      </c>
      <c r="S65" s="8">
        <f>IFERROR(1/R65,"")</f>
        <v>7.9187294663777781</v>
      </c>
    </row>
    <row r="66" spans="1:19" x14ac:dyDescent="0.25">
      <c r="A66" s="1">
        <v>8</v>
      </c>
      <c r="B66" s="5">
        <v>0.55138888888888882</v>
      </c>
      <c r="C66" s="1" t="s">
        <v>95</v>
      </c>
      <c r="D66" s="1">
        <v>1</v>
      </c>
      <c r="E66" s="1">
        <v>5</v>
      </c>
      <c r="F66" s="1" t="s">
        <v>99</v>
      </c>
      <c r="G66" s="2">
        <v>42.526633333333301</v>
      </c>
      <c r="H66" s="6">
        <f>1+COUNTIFS(A:A,A66,O:O,"&lt;"&amp;O66)</f>
        <v>5</v>
      </c>
      <c r="I66" s="2">
        <f>AVERAGEIF(A:A,A66,G:G)</f>
        <v>52.051913333333331</v>
      </c>
      <c r="J66" s="2">
        <f>G66-I66</f>
        <v>-9.5252800000000306</v>
      </c>
      <c r="K66" s="2">
        <f>90+J66</f>
        <v>80.474719999999962</v>
      </c>
      <c r="L66" s="2">
        <f>EXP(0.06*K66)</f>
        <v>125.02118463216378</v>
      </c>
      <c r="M66" s="2">
        <f>SUMIF(A:A,A66,L:L)</f>
        <v>1197.4672401538799</v>
      </c>
      <c r="N66" s="3">
        <f>L66/M66</f>
        <v>0.10440468051226019</v>
      </c>
      <c r="O66" s="7">
        <f>1/N66</f>
        <v>9.5781146505454853</v>
      </c>
      <c r="P66" s="3">
        <f>IF(O66&gt;21,"",N66)</f>
        <v>0.10440468051226019</v>
      </c>
      <c r="Q66" s="3">
        <f>IF(ISNUMBER(P66),SUMIF(A:A,A66,P:P),"")</f>
        <v>1</v>
      </c>
      <c r="R66" s="3">
        <f>IFERROR(P66*(1/Q66),"")</f>
        <v>0.10440468051226019</v>
      </c>
      <c r="S66" s="8">
        <f>IFERROR(1/R66,"")</f>
        <v>9.5781146505454853</v>
      </c>
    </row>
    <row r="67" spans="1:19" x14ac:dyDescent="0.25">
      <c r="A67" s="1">
        <v>9</v>
      </c>
      <c r="B67" s="5">
        <v>0.5541666666666667</v>
      </c>
      <c r="C67" s="1" t="s">
        <v>101</v>
      </c>
      <c r="D67" s="1">
        <v>1</v>
      </c>
      <c r="E67" s="1">
        <v>3</v>
      </c>
      <c r="F67" s="1" t="s">
        <v>102</v>
      </c>
      <c r="G67" s="2">
        <v>59.221933333333297</v>
      </c>
      <c r="H67" s="6">
        <f>1+COUNTIFS(A:A,A67,O:O,"&lt;"&amp;O67)</f>
        <v>1</v>
      </c>
      <c r="I67" s="2">
        <f>AVERAGEIF(A:A,A67,G:G)</f>
        <v>45.297233333333324</v>
      </c>
      <c r="J67" s="2">
        <f>G67-I67</f>
        <v>13.924699999999973</v>
      </c>
      <c r="K67" s="2">
        <f>90+J67</f>
        <v>103.92469999999997</v>
      </c>
      <c r="L67" s="2">
        <f>EXP(0.06*K67)</f>
        <v>510.54664263344841</v>
      </c>
      <c r="M67" s="2">
        <f>SUMIF(A:A,A67,L:L)</f>
        <v>1431.4143113325849</v>
      </c>
      <c r="N67" s="3">
        <f>L67/M67</f>
        <v>0.35667286444701779</v>
      </c>
      <c r="O67" s="7">
        <f>1/N67</f>
        <v>2.8036895981711152</v>
      </c>
      <c r="P67" s="3">
        <f>IF(O67&gt;21,"",N67)</f>
        <v>0.35667286444701779</v>
      </c>
      <c r="Q67" s="3">
        <f>IF(ISNUMBER(P67),SUMIF(A:A,A67,P:P),"")</f>
        <v>0.95557221706196049</v>
      </c>
      <c r="R67" s="3">
        <f>IFERROR(P67*(1/Q67),"")</f>
        <v>0.37325579174293916</v>
      </c>
      <c r="S67" s="8">
        <f>IFERROR(1/R67,"")</f>
        <v>2.6791278852779299</v>
      </c>
    </row>
    <row r="68" spans="1:19" x14ac:dyDescent="0.25">
      <c r="A68" s="1">
        <v>9</v>
      </c>
      <c r="B68" s="5">
        <v>0.5541666666666667</v>
      </c>
      <c r="C68" s="1" t="s">
        <v>101</v>
      </c>
      <c r="D68" s="1">
        <v>1</v>
      </c>
      <c r="E68" s="1">
        <v>4</v>
      </c>
      <c r="F68" s="1" t="s">
        <v>103</v>
      </c>
      <c r="G68" s="2">
        <v>56.898566666666696</v>
      </c>
      <c r="H68" s="6">
        <f>1+COUNTIFS(A:A,A68,O:O,"&lt;"&amp;O68)</f>
        <v>2</v>
      </c>
      <c r="I68" s="2">
        <f>AVERAGEIF(A:A,A68,G:G)</f>
        <v>45.297233333333324</v>
      </c>
      <c r="J68" s="2">
        <f>G68-I68</f>
        <v>11.601333333333372</v>
      </c>
      <c r="K68" s="2">
        <f>90+J68</f>
        <v>101.60133333333337</v>
      </c>
      <c r="L68" s="2">
        <f>EXP(0.06*K68)</f>
        <v>444.11342876646063</v>
      </c>
      <c r="M68" s="2">
        <f>SUMIF(A:A,A68,L:L)</f>
        <v>1431.4143113325849</v>
      </c>
      <c r="N68" s="3">
        <f>L68/M68</f>
        <v>0.31026197324589427</v>
      </c>
      <c r="O68" s="7">
        <f>1/N68</f>
        <v>3.2230827050386299</v>
      </c>
      <c r="P68" s="3">
        <f>IF(O68&gt;21,"",N68)</f>
        <v>0.31026197324589427</v>
      </c>
      <c r="Q68" s="3">
        <f>IF(ISNUMBER(P68),SUMIF(A:A,A68,P:P),"")</f>
        <v>0.95557221706196049</v>
      </c>
      <c r="R68" s="3">
        <f>IFERROR(P68*(1/Q68),"")</f>
        <v>0.32468710130547518</v>
      </c>
      <c r="S68" s="8">
        <f>IFERROR(1/R68,"")</f>
        <v>3.0798882862278245</v>
      </c>
    </row>
    <row r="69" spans="1:19" x14ac:dyDescent="0.25">
      <c r="A69" s="1">
        <v>9</v>
      </c>
      <c r="B69" s="5">
        <v>0.5541666666666667</v>
      </c>
      <c r="C69" s="1" t="s">
        <v>101</v>
      </c>
      <c r="D69" s="1">
        <v>1</v>
      </c>
      <c r="E69" s="1">
        <v>6</v>
      </c>
      <c r="F69" s="1" t="s">
        <v>105</v>
      </c>
      <c r="G69" s="2">
        <v>49.363766666666699</v>
      </c>
      <c r="H69" s="6">
        <f>1+COUNTIFS(A:A,A69,O:O,"&lt;"&amp;O69)</f>
        <v>3</v>
      </c>
      <c r="I69" s="2">
        <f>AVERAGEIF(A:A,A69,G:G)</f>
        <v>45.297233333333324</v>
      </c>
      <c r="J69" s="2">
        <f>G69-I69</f>
        <v>4.0665333333333749</v>
      </c>
      <c r="K69" s="2">
        <f>90+J69</f>
        <v>94.066533333333382</v>
      </c>
      <c r="L69" s="2">
        <f>EXP(0.06*K69)</f>
        <v>282.5885633386539</v>
      </c>
      <c r="M69" s="2">
        <f>SUMIF(A:A,A69,L:L)</f>
        <v>1431.4143113325849</v>
      </c>
      <c r="N69" s="3">
        <f>L69/M69</f>
        <v>0.19741912673457634</v>
      </c>
      <c r="O69" s="7">
        <f>1/N69</f>
        <v>5.0653653297963768</v>
      </c>
      <c r="P69" s="3">
        <f>IF(O69&gt;21,"",N69)</f>
        <v>0.19741912673457634</v>
      </c>
      <c r="Q69" s="3">
        <f>IF(ISNUMBER(P69),SUMIF(A:A,A69,P:P),"")</f>
        <v>0.95557221706196049</v>
      </c>
      <c r="R69" s="3">
        <f>IFERROR(P69*(1/Q69),"")</f>
        <v>0.20659780936449668</v>
      </c>
      <c r="S69" s="8">
        <f>IFERROR(1/R69,"")</f>
        <v>4.8403223784223126</v>
      </c>
    </row>
    <row r="70" spans="1:19" x14ac:dyDescent="0.25">
      <c r="A70" s="1">
        <v>9</v>
      </c>
      <c r="B70" s="5">
        <v>0.5541666666666667</v>
      </c>
      <c r="C70" s="1" t="s">
        <v>101</v>
      </c>
      <c r="D70" s="1">
        <v>1</v>
      </c>
      <c r="E70" s="1">
        <v>5</v>
      </c>
      <c r="F70" s="1" t="s">
        <v>104</v>
      </c>
      <c r="G70" s="2">
        <v>36.495866666666601</v>
      </c>
      <c r="H70" s="6">
        <f>1+COUNTIFS(A:A,A70,O:O,"&lt;"&amp;O70)</f>
        <v>4</v>
      </c>
      <c r="I70" s="2">
        <f>AVERAGEIF(A:A,A70,G:G)</f>
        <v>45.297233333333324</v>
      </c>
      <c r="J70" s="2">
        <f>G70-I70</f>
        <v>-8.8013666666667234</v>
      </c>
      <c r="K70" s="2">
        <f>90+J70</f>
        <v>81.198633333333277</v>
      </c>
      <c r="L70" s="2">
        <f>EXP(0.06*K70)</f>
        <v>130.57111227573452</v>
      </c>
      <c r="M70" s="2">
        <f>SUMIF(A:A,A70,L:L)</f>
        <v>1431.4143113325849</v>
      </c>
      <c r="N70" s="3">
        <f>L70/M70</f>
        <v>9.1218252634472016E-2</v>
      </c>
      <c r="O70" s="7">
        <f>1/N70</f>
        <v>10.962718218328302</v>
      </c>
      <c r="P70" s="3">
        <f>IF(O70&gt;21,"",N70)</f>
        <v>9.1218252634472016E-2</v>
      </c>
      <c r="Q70" s="3">
        <f>IF(ISNUMBER(P70),SUMIF(A:A,A70,P:P),"")</f>
        <v>0.95557221706196049</v>
      </c>
      <c r="R70" s="3">
        <f>IFERROR(P70*(1/Q70),"")</f>
        <v>9.5459297587088918E-2</v>
      </c>
      <c r="S70" s="8">
        <f>IFERROR(1/R70,"")</f>
        <v>10.475668952913521</v>
      </c>
    </row>
    <row r="71" spans="1:19" x14ac:dyDescent="0.25">
      <c r="A71" s="1">
        <v>9</v>
      </c>
      <c r="B71" s="5">
        <v>0.5541666666666667</v>
      </c>
      <c r="C71" s="1" t="s">
        <v>101</v>
      </c>
      <c r="D71" s="1">
        <v>1</v>
      </c>
      <c r="E71" s="1">
        <v>7</v>
      </c>
      <c r="F71" s="1" t="s">
        <v>106</v>
      </c>
      <c r="G71" s="2">
        <v>24.506033333333299</v>
      </c>
      <c r="H71" s="6">
        <f>1+COUNTIFS(A:A,A71,O:O,"&lt;"&amp;O71)</f>
        <v>5</v>
      </c>
      <c r="I71" s="2">
        <f>AVERAGEIF(A:A,A71,G:G)</f>
        <v>45.297233333333324</v>
      </c>
      <c r="J71" s="2">
        <f>G71-I71</f>
        <v>-20.791200000000025</v>
      </c>
      <c r="K71" s="2">
        <f>90+J71</f>
        <v>69.208799999999968</v>
      </c>
      <c r="L71" s="2">
        <f>EXP(0.06*K71)</f>
        <v>63.594564318287489</v>
      </c>
      <c r="M71" s="2">
        <f>SUMIF(A:A,A71,L:L)</f>
        <v>1431.4143113325849</v>
      </c>
      <c r="N71" s="3">
        <f>L71/M71</f>
        <v>4.4427782938039576E-2</v>
      </c>
      <c r="O71" s="7">
        <f>1/N71</f>
        <v>22.508438050906847</v>
      </c>
      <c r="P71" s="3" t="str">
        <f>IF(O71&gt;21,"",N71)</f>
        <v/>
      </c>
      <c r="Q71" s="3" t="str">
        <f>IF(ISNUMBER(P71),SUMIF(A:A,A71,P:P),"")</f>
        <v/>
      </c>
      <c r="R71" s="3" t="str">
        <f>IFERROR(P71*(1/Q71),"")</f>
        <v/>
      </c>
      <c r="S71" s="8" t="str">
        <f>IFERROR(1/R71,"")</f>
        <v/>
      </c>
    </row>
    <row r="72" spans="1:19" x14ac:dyDescent="0.25">
      <c r="A72" s="1">
        <v>10</v>
      </c>
      <c r="B72" s="5">
        <v>0.55625000000000002</v>
      </c>
      <c r="C72" s="1" t="s">
        <v>47</v>
      </c>
      <c r="D72" s="1">
        <v>2</v>
      </c>
      <c r="E72" s="1">
        <v>5</v>
      </c>
      <c r="F72" s="1" t="s">
        <v>110</v>
      </c>
      <c r="G72" s="2">
        <v>71.586666666666702</v>
      </c>
      <c r="H72" s="6">
        <f>1+COUNTIFS(A:A,A72,O:O,"&lt;"&amp;O72)</f>
        <v>1</v>
      </c>
      <c r="I72" s="2">
        <f>AVERAGEIF(A:A,A72,G:G)</f>
        <v>52.776916666666658</v>
      </c>
      <c r="J72" s="2">
        <f>G72-I72</f>
        <v>18.809750000000044</v>
      </c>
      <c r="K72" s="2">
        <f>90+J72</f>
        <v>108.80975000000004</v>
      </c>
      <c r="L72" s="2">
        <f>EXP(0.06*K72)</f>
        <v>684.42905885974199</v>
      </c>
      <c r="M72" s="2">
        <f>SUMIF(A:A,A72,L:L)</f>
        <v>1675.0597655813942</v>
      </c>
      <c r="N72" s="3">
        <f>L72/M72</f>
        <v>0.40859978427228499</v>
      </c>
      <c r="O72" s="7">
        <f>1/N72</f>
        <v>2.4473825941464873</v>
      </c>
      <c r="P72" s="3">
        <f>IF(O72&gt;21,"",N72)</f>
        <v>0.40859978427228499</v>
      </c>
      <c r="Q72" s="3">
        <f>IF(ISNUMBER(P72),SUMIF(A:A,A72,P:P),"")</f>
        <v>0.96138834575234589</v>
      </c>
      <c r="R72" s="3">
        <f>IFERROR(P72*(1/Q72),"")</f>
        <v>0.4250101284018899</v>
      </c>
      <c r="S72" s="8">
        <f>IFERROR(1/R72,"")</f>
        <v>2.3528851036095761</v>
      </c>
    </row>
    <row r="73" spans="1:19" x14ac:dyDescent="0.25">
      <c r="A73" s="1">
        <v>10</v>
      </c>
      <c r="B73" s="5">
        <v>0.55625000000000002</v>
      </c>
      <c r="C73" s="1" t="s">
        <v>47</v>
      </c>
      <c r="D73" s="1">
        <v>2</v>
      </c>
      <c r="E73" s="1">
        <v>4</v>
      </c>
      <c r="F73" s="1" t="s">
        <v>109</v>
      </c>
      <c r="G73" s="2">
        <v>56.510866666666701</v>
      </c>
      <c r="H73" s="6">
        <f>1+COUNTIFS(A:A,A73,O:O,"&lt;"&amp;O73)</f>
        <v>2</v>
      </c>
      <c r="I73" s="2">
        <f>AVERAGEIF(A:A,A73,G:G)</f>
        <v>52.776916666666658</v>
      </c>
      <c r="J73" s="2">
        <f>G73-I73</f>
        <v>3.7339500000000427</v>
      </c>
      <c r="K73" s="2">
        <f>90+J73</f>
        <v>93.73395000000005</v>
      </c>
      <c r="L73" s="2">
        <f>EXP(0.06*K73)</f>
        <v>277.00539983873966</v>
      </c>
      <c r="M73" s="2">
        <f>SUMIF(A:A,A73,L:L)</f>
        <v>1675.0597655813942</v>
      </c>
      <c r="N73" s="3">
        <f>L73/M73</f>
        <v>0.16537045753862653</v>
      </c>
      <c r="O73" s="7">
        <f>1/N73</f>
        <v>6.0470292873588027</v>
      </c>
      <c r="P73" s="3">
        <f>IF(O73&gt;21,"",N73)</f>
        <v>0.16537045753862653</v>
      </c>
      <c r="Q73" s="3">
        <f>IF(ISNUMBER(P73),SUMIF(A:A,A73,P:P),"")</f>
        <v>0.96138834575234589</v>
      </c>
      <c r="R73" s="3">
        <f>IFERROR(P73*(1/Q73),"")</f>
        <v>0.17201213044580224</v>
      </c>
      <c r="S73" s="8">
        <f>IFERROR(1/R73,"")</f>
        <v>5.813543483289866</v>
      </c>
    </row>
    <row r="74" spans="1:19" x14ac:dyDescent="0.25">
      <c r="A74" s="1">
        <v>10</v>
      </c>
      <c r="B74" s="5">
        <v>0.55625000000000002</v>
      </c>
      <c r="C74" s="1" t="s">
        <v>47</v>
      </c>
      <c r="D74" s="1">
        <v>2</v>
      </c>
      <c r="E74" s="1">
        <v>2</v>
      </c>
      <c r="F74" s="1" t="s">
        <v>107</v>
      </c>
      <c r="G74" s="2">
        <v>56.389199999999995</v>
      </c>
      <c r="H74" s="6">
        <f>1+COUNTIFS(A:A,A74,O:O,"&lt;"&amp;O74)</f>
        <v>3</v>
      </c>
      <c r="I74" s="2">
        <f>AVERAGEIF(A:A,A74,G:G)</f>
        <v>52.776916666666658</v>
      </c>
      <c r="J74" s="2">
        <f>G74-I74</f>
        <v>3.6122833333333375</v>
      </c>
      <c r="K74" s="2">
        <f>90+J74</f>
        <v>93.612283333333338</v>
      </c>
      <c r="L74" s="2">
        <f>EXP(0.06*K74)</f>
        <v>274.9906233015555</v>
      </c>
      <c r="M74" s="2">
        <f>SUMIF(A:A,A74,L:L)</f>
        <v>1675.0597655813942</v>
      </c>
      <c r="N74" s="3">
        <f>L74/M74</f>
        <v>0.16416764879198767</v>
      </c>
      <c r="O74" s="7">
        <f>1/N74</f>
        <v>6.0913341170346698</v>
      </c>
      <c r="P74" s="3">
        <f>IF(O74&gt;21,"",N74)</f>
        <v>0.16416764879198767</v>
      </c>
      <c r="Q74" s="3">
        <f>IF(ISNUMBER(P74),SUMIF(A:A,A74,P:P),"")</f>
        <v>0.96138834575234589</v>
      </c>
      <c r="R74" s="3">
        <f>IFERROR(P74*(1/Q74),"")</f>
        <v>0.17076101402447971</v>
      </c>
      <c r="S74" s="8">
        <f>IFERROR(1/R74,"")</f>
        <v>5.856137630200787</v>
      </c>
    </row>
    <row r="75" spans="1:19" x14ac:dyDescent="0.25">
      <c r="A75" s="1">
        <v>10</v>
      </c>
      <c r="B75" s="5">
        <v>0.55625000000000002</v>
      </c>
      <c r="C75" s="1" t="s">
        <v>47</v>
      </c>
      <c r="D75" s="1">
        <v>2</v>
      </c>
      <c r="E75" s="1">
        <v>3</v>
      </c>
      <c r="F75" s="1" t="s">
        <v>108</v>
      </c>
      <c r="G75" s="2">
        <v>50.411533333333303</v>
      </c>
      <c r="H75" s="6">
        <f>1+COUNTIFS(A:A,A75,O:O,"&lt;"&amp;O75)</f>
        <v>4</v>
      </c>
      <c r="I75" s="2">
        <f>AVERAGEIF(A:A,A75,G:G)</f>
        <v>52.776916666666658</v>
      </c>
      <c r="J75" s="2">
        <f>G75-I75</f>
        <v>-2.3653833333333552</v>
      </c>
      <c r="K75" s="2">
        <f>90+J75</f>
        <v>87.634616666666645</v>
      </c>
      <c r="L75" s="2">
        <f>EXP(0.06*K75)</f>
        <v>192.11170505290826</v>
      </c>
      <c r="M75" s="2">
        <f>SUMIF(A:A,A75,L:L)</f>
        <v>1675.0597655813942</v>
      </c>
      <c r="N75" s="3">
        <f>L75/M75</f>
        <v>0.11468946302714667</v>
      </c>
      <c r="O75" s="7">
        <f>1/N75</f>
        <v>8.7191968085446767</v>
      </c>
      <c r="P75" s="3">
        <f>IF(O75&gt;21,"",N75)</f>
        <v>0.11468946302714667</v>
      </c>
      <c r="Q75" s="3">
        <f>IF(ISNUMBER(P75),SUMIF(A:A,A75,P:P),"")</f>
        <v>0.96138834575234589</v>
      </c>
      <c r="R75" s="3">
        <f>IFERROR(P75*(1/Q75),"")</f>
        <v>0.11929566603742743</v>
      </c>
      <c r="S75" s="8">
        <f>IFERROR(1/R75,"")</f>
        <v>8.3825341960559001</v>
      </c>
    </row>
    <row r="76" spans="1:19" x14ac:dyDescent="0.25">
      <c r="A76" s="1">
        <v>10</v>
      </c>
      <c r="B76" s="5">
        <v>0.55625000000000002</v>
      </c>
      <c r="C76" s="1" t="s">
        <v>47</v>
      </c>
      <c r="D76" s="1">
        <v>2</v>
      </c>
      <c r="E76" s="1">
        <v>1</v>
      </c>
      <c r="F76" s="1" t="s">
        <v>91</v>
      </c>
      <c r="G76" s="2">
        <v>49.4962666666666</v>
      </c>
      <c r="H76" s="6">
        <f>1+COUNTIFS(A:A,A76,O:O,"&lt;"&amp;O76)</f>
        <v>5</v>
      </c>
      <c r="I76" s="2">
        <f>AVERAGEIF(A:A,A76,G:G)</f>
        <v>52.776916666666658</v>
      </c>
      <c r="J76" s="2">
        <f>G76-I76</f>
        <v>-3.2806500000000582</v>
      </c>
      <c r="K76" s="2">
        <f>90+J76</f>
        <v>86.719349999999935</v>
      </c>
      <c r="L76" s="2">
        <f>EXP(0.06*K76)</f>
        <v>181.8461500156636</v>
      </c>
      <c r="M76" s="2">
        <f>SUMIF(A:A,A76,L:L)</f>
        <v>1675.0597655813942</v>
      </c>
      <c r="N76" s="3">
        <f>L76/M76</f>
        <v>0.10856099212230011</v>
      </c>
      <c r="O76" s="7">
        <f>1/N76</f>
        <v>9.2114117644894336</v>
      </c>
      <c r="P76" s="3">
        <f>IF(O76&gt;21,"",N76)</f>
        <v>0.10856099212230011</v>
      </c>
      <c r="Q76" s="3">
        <f>IF(ISNUMBER(P76),SUMIF(A:A,A76,P:P),"")</f>
        <v>0.96138834575234589</v>
      </c>
      <c r="R76" s="3">
        <f>IFERROR(P76*(1/Q76),"")</f>
        <v>0.1129210610904009</v>
      </c>
      <c r="S76" s="8">
        <f>IFERROR(1/R76,"")</f>
        <v>8.8557439183061941</v>
      </c>
    </row>
    <row r="77" spans="1:19" x14ac:dyDescent="0.25">
      <c r="A77" s="1">
        <v>10</v>
      </c>
      <c r="B77" s="5">
        <v>0.55625000000000002</v>
      </c>
      <c r="C77" s="1" t="s">
        <v>47</v>
      </c>
      <c r="D77" s="1">
        <v>2</v>
      </c>
      <c r="E77" s="1">
        <v>7</v>
      </c>
      <c r="F77" s="1" t="s">
        <v>111</v>
      </c>
      <c r="G77" s="2">
        <v>32.266966666666704</v>
      </c>
      <c r="H77" s="6">
        <f>1+COUNTIFS(A:A,A77,O:O,"&lt;"&amp;O77)</f>
        <v>6</v>
      </c>
      <c r="I77" s="2">
        <f>AVERAGEIF(A:A,A77,G:G)</f>
        <v>52.776916666666658</v>
      </c>
      <c r="J77" s="2">
        <f>G77-I77</f>
        <v>-20.509949999999954</v>
      </c>
      <c r="K77" s="2">
        <f>90+J77</f>
        <v>69.490050000000053</v>
      </c>
      <c r="L77" s="2">
        <f>EXP(0.06*K77)</f>
        <v>64.676828512785235</v>
      </c>
      <c r="M77" s="2">
        <f>SUMIF(A:A,A77,L:L)</f>
        <v>1675.0597655813942</v>
      </c>
      <c r="N77" s="3">
        <f>L77/M77</f>
        <v>3.8611654247654045E-2</v>
      </c>
      <c r="O77" s="7">
        <f>1/N77</f>
        <v>25.898916259480327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11</v>
      </c>
      <c r="B78" s="5">
        <v>0.5625</v>
      </c>
      <c r="C78" s="1" t="s">
        <v>30</v>
      </c>
      <c r="D78" s="1">
        <v>3</v>
      </c>
      <c r="E78" s="1">
        <v>2</v>
      </c>
      <c r="F78" s="1" t="s">
        <v>112</v>
      </c>
      <c r="G78" s="2">
        <v>70.326166666666694</v>
      </c>
      <c r="H78" s="6">
        <f>1+COUNTIFS(A:A,A78,O:O,"&lt;"&amp;O78)</f>
        <v>1</v>
      </c>
      <c r="I78" s="2">
        <f>AVERAGEIF(A:A,A78,G:G)</f>
        <v>49.017971794871769</v>
      </c>
      <c r="J78" s="2">
        <f>G78-I78</f>
        <v>21.308194871794925</v>
      </c>
      <c r="K78" s="2">
        <f>90+J78</f>
        <v>111.30819487179492</v>
      </c>
      <c r="L78" s="2">
        <f>EXP(0.06*K78)</f>
        <v>795.1189231283231</v>
      </c>
      <c r="M78" s="2">
        <f>SUMIF(A:A,A78,L:L)</f>
        <v>3543.6776297765732</v>
      </c>
      <c r="N78" s="3">
        <f>L78/M78</f>
        <v>0.22437676510051363</v>
      </c>
      <c r="O78" s="7">
        <f>1/N78</f>
        <v>4.4567894521165412</v>
      </c>
      <c r="P78" s="3">
        <f>IF(O78&gt;21,"",N78)</f>
        <v>0.22437676510051363</v>
      </c>
      <c r="Q78" s="3">
        <f>IF(ISNUMBER(P78),SUMIF(A:A,A78,P:P),"")</f>
        <v>0.82152513617605649</v>
      </c>
      <c r="R78" s="3">
        <f>IFERROR(P78*(1/Q78),"")</f>
        <v>0.27312221527988484</v>
      </c>
      <c r="S78" s="8">
        <f>IFERROR(1/R78,"")</f>
        <v>3.6613645615580541</v>
      </c>
    </row>
    <row r="79" spans="1:19" x14ac:dyDescent="0.25">
      <c r="A79" s="10">
        <v>11</v>
      </c>
      <c r="B79" s="11">
        <v>0.5625</v>
      </c>
      <c r="C79" s="10" t="s">
        <v>30</v>
      </c>
      <c r="D79" s="10">
        <v>3</v>
      </c>
      <c r="E79" s="10">
        <v>6</v>
      </c>
      <c r="F79" s="10" t="s">
        <v>116</v>
      </c>
      <c r="G79" s="2">
        <v>64.537966666666605</v>
      </c>
      <c r="H79" s="6">
        <f>1+COUNTIFS(A:A,A79,O:O,"&lt;"&amp;O79)</f>
        <v>2</v>
      </c>
      <c r="I79" s="2">
        <f>AVERAGEIF(A:A,A79,G:G)</f>
        <v>49.017971794871769</v>
      </c>
      <c r="J79" s="2">
        <f>G79-I79</f>
        <v>15.519994871794836</v>
      </c>
      <c r="K79" s="2">
        <f>90+J79</f>
        <v>105.51999487179484</v>
      </c>
      <c r="L79" s="2">
        <f>EXP(0.06*K79)</f>
        <v>561.83021308916079</v>
      </c>
      <c r="M79" s="2">
        <f>SUMIF(A:A,A79,L:L)</f>
        <v>3543.6776297765732</v>
      </c>
      <c r="N79" s="3">
        <f>L79/M79</f>
        <v>0.15854439138827192</v>
      </c>
      <c r="O79" s="7">
        <f>1/N79</f>
        <v>6.3073817449084073</v>
      </c>
      <c r="P79" s="3">
        <f>IF(O79&gt;21,"",N79)</f>
        <v>0.15854439138827192</v>
      </c>
      <c r="Q79" s="3">
        <f>IF(ISNUMBER(P79),SUMIF(A:A,A79,P:P),"")</f>
        <v>0.82152513617605649</v>
      </c>
      <c r="R79" s="3">
        <f>IFERROR(P79*(1/Q79),"")</f>
        <v>0.19298787633723133</v>
      </c>
      <c r="S79" s="8">
        <f>IFERROR(1/R79,"")</f>
        <v>5.1816726469002523</v>
      </c>
    </row>
    <row r="80" spans="1:19" x14ac:dyDescent="0.25">
      <c r="A80" s="1">
        <v>11</v>
      </c>
      <c r="B80" s="5">
        <v>0.5625</v>
      </c>
      <c r="C80" s="1" t="s">
        <v>30</v>
      </c>
      <c r="D80" s="1">
        <v>3</v>
      </c>
      <c r="E80" s="1">
        <v>4</v>
      </c>
      <c r="F80" s="1" t="s">
        <v>114</v>
      </c>
      <c r="G80" s="2">
        <v>57.772466666666602</v>
      </c>
      <c r="H80" s="6">
        <f>1+COUNTIFS(A:A,A80,O:O,"&lt;"&amp;O80)</f>
        <v>3</v>
      </c>
      <c r="I80" s="2">
        <f>AVERAGEIF(A:A,A80,G:G)</f>
        <v>49.017971794871769</v>
      </c>
      <c r="J80" s="2">
        <f>G80-I80</f>
        <v>8.754494871794833</v>
      </c>
      <c r="K80" s="2">
        <f>90+J80</f>
        <v>98.754494871794833</v>
      </c>
      <c r="L80" s="2">
        <f>EXP(0.06*K80)</f>
        <v>374.37938898781914</v>
      </c>
      <c r="M80" s="2">
        <f>SUMIF(A:A,A80,L:L)</f>
        <v>3543.6776297765732</v>
      </c>
      <c r="N80" s="3">
        <f>L80/M80</f>
        <v>0.10564713501081743</v>
      </c>
      <c r="O80" s="7">
        <f>1/N80</f>
        <v>9.4654720158536048</v>
      </c>
      <c r="P80" s="3">
        <f>IF(O80&gt;21,"",N80)</f>
        <v>0.10564713501081743</v>
      </c>
      <c r="Q80" s="3">
        <f>IF(ISNUMBER(P80),SUMIF(A:A,A80,P:P),"")</f>
        <v>0.82152513617605649</v>
      </c>
      <c r="R80" s="3">
        <f>IFERROR(P80*(1/Q80),"")</f>
        <v>0.12859878579317965</v>
      </c>
      <c r="S80" s="8">
        <f>IFERROR(1/R80,"")</f>
        <v>7.7761231867947842</v>
      </c>
    </row>
    <row r="81" spans="1:19" x14ac:dyDescent="0.25">
      <c r="A81" s="10">
        <v>11</v>
      </c>
      <c r="B81" s="11">
        <v>0.5625</v>
      </c>
      <c r="C81" s="10" t="s">
        <v>30</v>
      </c>
      <c r="D81" s="10">
        <v>3</v>
      </c>
      <c r="E81" s="10">
        <v>7</v>
      </c>
      <c r="F81" s="10" t="s">
        <v>117</v>
      </c>
      <c r="G81" s="2">
        <v>52.239199999999997</v>
      </c>
      <c r="H81" s="6">
        <f>1+COUNTIFS(A:A,A81,O:O,"&lt;"&amp;O81)</f>
        <v>4</v>
      </c>
      <c r="I81" s="2">
        <f>AVERAGEIF(A:A,A81,G:G)</f>
        <v>49.017971794871769</v>
      </c>
      <c r="J81" s="2">
        <f>G81-I81</f>
        <v>3.2212282051282273</v>
      </c>
      <c r="K81" s="2">
        <f>90+J81</f>
        <v>93.221228205128227</v>
      </c>
      <c r="L81" s="2">
        <f>EXP(0.06*K81)</f>
        <v>268.61353998876478</v>
      </c>
      <c r="M81" s="2">
        <f>SUMIF(A:A,A81,L:L)</f>
        <v>3543.6776297765732</v>
      </c>
      <c r="N81" s="3">
        <f>L81/M81</f>
        <v>7.5800783268680311E-2</v>
      </c>
      <c r="O81" s="7">
        <f>1/N81</f>
        <v>13.192475814602622</v>
      </c>
      <c r="P81" s="3">
        <f>IF(O81&gt;21,"",N81)</f>
        <v>7.5800783268680311E-2</v>
      </c>
      <c r="Q81" s="3">
        <f>IF(ISNUMBER(P81),SUMIF(A:A,A81,P:P),"")</f>
        <v>0.82152513617605649</v>
      </c>
      <c r="R81" s="3">
        <f>IFERROR(P81*(1/Q81),"")</f>
        <v>9.2268367613813171E-2</v>
      </c>
      <c r="S81" s="8">
        <f>IFERROR(1/R81,"")</f>
        <v>10.837950490090751</v>
      </c>
    </row>
    <row r="82" spans="1:19" x14ac:dyDescent="0.25">
      <c r="A82" s="10">
        <v>11</v>
      </c>
      <c r="B82" s="11">
        <v>0.5625</v>
      </c>
      <c r="C82" s="10" t="s">
        <v>30</v>
      </c>
      <c r="D82" s="10">
        <v>3</v>
      </c>
      <c r="E82" s="10">
        <v>5</v>
      </c>
      <c r="F82" s="10" t="s">
        <v>115</v>
      </c>
      <c r="G82" s="2">
        <v>51.502733333333296</v>
      </c>
      <c r="H82" s="6">
        <f>1+COUNTIFS(A:A,A82,O:O,"&lt;"&amp;O82)</f>
        <v>5</v>
      </c>
      <c r="I82" s="2">
        <f>AVERAGEIF(A:A,A82,G:G)</f>
        <v>49.017971794871769</v>
      </c>
      <c r="J82" s="2">
        <f>G82-I82</f>
        <v>2.4847615384615267</v>
      </c>
      <c r="K82" s="2">
        <f>90+J82</f>
        <v>92.484761538461527</v>
      </c>
      <c r="L82" s="2">
        <f>EXP(0.06*K82)</f>
        <v>257.002469116866</v>
      </c>
      <c r="M82" s="2">
        <f>SUMIF(A:A,A82,L:L)</f>
        <v>3543.6776297765732</v>
      </c>
      <c r="N82" s="3">
        <f>L82/M82</f>
        <v>7.2524223692737491E-2</v>
      </c>
      <c r="O82" s="7">
        <f>1/N82</f>
        <v>13.788496437227485</v>
      </c>
      <c r="P82" s="3">
        <f>IF(O82&gt;21,"",N82)</f>
        <v>7.2524223692737491E-2</v>
      </c>
      <c r="Q82" s="3">
        <f>IF(ISNUMBER(P82),SUMIF(A:A,A82,P:P),"")</f>
        <v>0.82152513617605649</v>
      </c>
      <c r="R82" s="3">
        <f>IFERROR(P82*(1/Q82),"")</f>
        <v>8.8279981340942462E-2</v>
      </c>
      <c r="S82" s="8">
        <f>IFERROR(1/R82,"")</f>
        <v>11.32759641325638</v>
      </c>
    </row>
    <row r="83" spans="1:19" x14ac:dyDescent="0.25">
      <c r="A83" s="10">
        <v>11</v>
      </c>
      <c r="B83" s="11">
        <v>0.5625</v>
      </c>
      <c r="C83" s="10" t="s">
        <v>30</v>
      </c>
      <c r="D83" s="10">
        <v>3</v>
      </c>
      <c r="E83" s="10">
        <v>12</v>
      </c>
      <c r="F83" s="10" t="s">
        <v>122</v>
      </c>
      <c r="G83" s="2">
        <v>51.434666666666594</v>
      </c>
      <c r="H83" s="6">
        <f>1+COUNTIFS(A:A,A83,O:O,"&lt;"&amp;O83)</f>
        <v>6</v>
      </c>
      <c r="I83" s="2">
        <f>AVERAGEIF(A:A,A83,G:G)</f>
        <v>49.017971794871769</v>
      </c>
      <c r="J83" s="2">
        <f>G83-I83</f>
        <v>2.4166948717948245</v>
      </c>
      <c r="K83" s="2">
        <f>90+J83</f>
        <v>92.416694871794817</v>
      </c>
      <c r="L83" s="2">
        <f>EXP(0.06*K83)</f>
        <v>255.95501139753839</v>
      </c>
      <c r="M83" s="2">
        <f>SUMIF(A:A,A83,L:L)</f>
        <v>3543.6776297765732</v>
      </c>
      <c r="N83" s="3">
        <f>L83/M83</f>
        <v>7.2228638758451688E-2</v>
      </c>
      <c r="O83" s="7">
        <f>1/N83</f>
        <v>13.844923802928337</v>
      </c>
      <c r="P83" s="3">
        <f>IF(O83&gt;21,"",N83)</f>
        <v>7.2228638758451688E-2</v>
      </c>
      <c r="Q83" s="3">
        <f>IF(ISNUMBER(P83),SUMIF(A:A,A83,P:P),"")</f>
        <v>0.82152513617605649</v>
      </c>
      <c r="R83" s="3">
        <f>IFERROR(P83*(1/Q83),"")</f>
        <v>8.7920181109312726E-2</v>
      </c>
      <c r="S83" s="8">
        <f>IFERROR(1/R83,"")</f>
        <v>11.373952912547828</v>
      </c>
    </row>
    <row r="84" spans="1:19" x14ac:dyDescent="0.25">
      <c r="A84" s="1">
        <v>11</v>
      </c>
      <c r="B84" s="5">
        <v>0.5625</v>
      </c>
      <c r="C84" s="1" t="s">
        <v>30</v>
      </c>
      <c r="D84" s="1">
        <v>3</v>
      </c>
      <c r="E84" s="1">
        <v>3</v>
      </c>
      <c r="F84" s="1" t="s">
        <v>113</v>
      </c>
      <c r="G84" s="2">
        <v>47.411533333333303</v>
      </c>
      <c r="H84" s="6">
        <f>1+COUNTIFS(A:A,A84,O:O,"&lt;"&amp;O84)</f>
        <v>7</v>
      </c>
      <c r="I84" s="2">
        <f>AVERAGEIF(A:A,A84,G:G)</f>
        <v>49.017971794871769</v>
      </c>
      <c r="J84" s="2">
        <f>G84-I84</f>
        <v>-1.6064384615384668</v>
      </c>
      <c r="K84" s="2">
        <f>90+J84</f>
        <v>88.39356153846154</v>
      </c>
      <c r="L84" s="2">
        <f>EXP(0.06*K84)</f>
        <v>201.06207521740342</v>
      </c>
      <c r="M84" s="2">
        <f>SUMIF(A:A,A84,L:L)</f>
        <v>3543.6776297765732</v>
      </c>
      <c r="N84" s="3">
        <f>L84/M84</f>
        <v>5.673825224053472E-2</v>
      </c>
      <c r="O84" s="7">
        <f>1/N84</f>
        <v>17.624793865003547</v>
      </c>
      <c r="P84" s="3">
        <f>IF(O84&gt;21,"",N84)</f>
        <v>5.673825224053472E-2</v>
      </c>
      <c r="Q84" s="3">
        <f>IF(ISNUMBER(P84),SUMIF(A:A,A84,P:P),"")</f>
        <v>0.82152513617605649</v>
      </c>
      <c r="R84" s="3">
        <f>IFERROR(P84*(1/Q84),"")</f>
        <v>6.9064535876082384E-2</v>
      </c>
      <c r="S84" s="8">
        <f>IFERROR(1/R84,"")</f>
        <v>14.479211180021963</v>
      </c>
    </row>
    <row r="85" spans="1:19" x14ac:dyDescent="0.25">
      <c r="A85" s="10">
        <v>11</v>
      </c>
      <c r="B85" s="11">
        <v>0.5625</v>
      </c>
      <c r="C85" s="10" t="s">
        <v>30</v>
      </c>
      <c r="D85" s="10">
        <v>3</v>
      </c>
      <c r="E85" s="10">
        <v>10</v>
      </c>
      <c r="F85" s="10" t="s">
        <v>120</v>
      </c>
      <c r="G85" s="2">
        <v>47.093233333333302</v>
      </c>
      <c r="H85" s="6">
        <f>1+COUNTIFS(A:A,A85,O:O,"&lt;"&amp;O85)</f>
        <v>8</v>
      </c>
      <c r="I85" s="2">
        <f>AVERAGEIF(A:A,A85,G:G)</f>
        <v>49.017971794871769</v>
      </c>
      <c r="J85" s="2">
        <f>G85-I85</f>
        <v>-1.9247384615384675</v>
      </c>
      <c r="K85" s="2">
        <f>90+J85</f>
        <v>88.075261538461532</v>
      </c>
      <c r="L85" s="2">
        <f>EXP(0.06*K85)</f>
        <v>197.25862644036883</v>
      </c>
      <c r="M85" s="2">
        <f>SUMIF(A:A,A85,L:L)</f>
        <v>3543.6776297765732</v>
      </c>
      <c r="N85" s="3">
        <f>L85/M85</f>
        <v>5.5664946716049303E-2</v>
      </c>
      <c r="O85" s="7">
        <f>1/N85</f>
        <v>17.964626915050658</v>
      </c>
      <c r="P85" s="3">
        <f>IF(O85&gt;21,"",N85)</f>
        <v>5.5664946716049303E-2</v>
      </c>
      <c r="Q85" s="3">
        <f>IF(ISNUMBER(P85),SUMIF(A:A,A85,P:P),"")</f>
        <v>0.82152513617605649</v>
      </c>
      <c r="R85" s="3">
        <f>IFERROR(P85*(1/Q85),"")</f>
        <v>6.7758056649553394E-2</v>
      </c>
      <c r="S85" s="8">
        <f>IFERROR(1/R85,"")</f>
        <v>14.758392572739041</v>
      </c>
    </row>
    <row r="86" spans="1:19" x14ac:dyDescent="0.25">
      <c r="A86" s="10">
        <v>11</v>
      </c>
      <c r="B86" s="11">
        <v>0.5625</v>
      </c>
      <c r="C86" s="10" t="s">
        <v>30</v>
      </c>
      <c r="D86" s="10">
        <v>3</v>
      </c>
      <c r="E86" s="10">
        <v>8</v>
      </c>
      <c r="F86" s="10" t="s">
        <v>118</v>
      </c>
      <c r="G86" s="2">
        <v>43.542266666666698</v>
      </c>
      <c r="H86" s="6">
        <f>1+COUNTIFS(A:A,A86,O:O,"&lt;"&amp;O86)</f>
        <v>9</v>
      </c>
      <c r="I86" s="2">
        <f>AVERAGEIF(A:A,A86,G:G)</f>
        <v>49.017971794871769</v>
      </c>
      <c r="J86" s="2">
        <f>G86-I86</f>
        <v>-5.475705128205071</v>
      </c>
      <c r="K86" s="2">
        <f>90+J86</f>
        <v>84.524294871794922</v>
      </c>
      <c r="L86" s="2">
        <f>EXP(0.06*K86)</f>
        <v>159.40652373017596</v>
      </c>
      <c r="M86" s="2">
        <f>SUMIF(A:A,A86,L:L)</f>
        <v>3543.6776297765732</v>
      </c>
      <c r="N86" s="3">
        <f>L86/M86</f>
        <v>4.4983359205906785E-2</v>
      </c>
      <c r="O86" s="7">
        <f>1/N86</f>
        <v>22.230442938300826</v>
      </c>
      <c r="P86" s="3" t="str">
        <f>IF(O86&gt;21,"",N86)</f>
        <v/>
      </c>
      <c r="Q86" s="3" t="str">
        <f>IF(ISNUMBER(P86),SUMIF(A:A,A86,P:P),"")</f>
        <v/>
      </c>
      <c r="R86" s="3" t="str">
        <f>IFERROR(P86*(1/Q86),"")</f>
        <v/>
      </c>
      <c r="S86" s="8" t="str">
        <f>IFERROR(1/R86,"")</f>
        <v/>
      </c>
    </row>
    <row r="87" spans="1:19" x14ac:dyDescent="0.25">
      <c r="A87" s="10">
        <v>11</v>
      </c>
      <c r="B87" s="11">
        <v>0.5625</v>
      </c>
      <c r="C87" s="10" t="s">
        <v>30</v>
      </c>
      <c r="D87" s="10">
        <v>3</v>
      </c>
      <c r="E87" s="10">
        <v>11</v>
      </c>
      <c r="F87" s="10" t="s">
        <v>121</v>
      </c>
      <c r="G87" s="2">
        <v>42.839233333333297</v>
      </c>
      <c r="H87" s="6">
        <f>1+COUNTIFS(A:A,A87,O:O,"&lt;"&amp;O87)</f>
        <v>10</v>
      </c>
      <c r="I87" s="2">
        <f>AVERAGEIF(A:A,A87,G:G)</f>
        <v>49.017971794871769</v>
      </c>
      <c r="J87" s="2">
        <f>G87-I87</f>
        <v>-6.1787384615384724</v>
      </c>
      <c r="K87" s="2">
        <f>90+J87</f>
        <v>83.821261538461528</v>
      </c>
      <c r="L87" s="2">
        <f>EXP(0.06*K87)</f>
        <v>152.8222822444111</v>
      </c>
      <c r="M87" s="2">
        <f>SUMIF(A:A,A87,L:L)</f>
        <v>3543.6776297765732</v>
      </c>
      <c r="N87" s="3">
        <f>L87/M87</f>
        <v>4.3125334246063025E-2</v>
      </c>
      <c r="O87" s="7">
        <f>1/N87</f>
        <v>23.18822607366322</v>
      </c>
      <c r="P87" s="3" t="str">
        <f>IF(O87&gt;21,"",N87)</f>
        <v/>
      </c>
      <c r="Q87" s="3" t="str">
        <f>IF(ISNUMBER(P87),SUMIF(A:A,A87,P:P),"")</f>
        <v/>
      </c>
      <c r="R87" s="3" t="str">
        <f>IFERROR(P87*(1/Q87),"")</f>
        <v/>
      </c>
      <c r="S87" s="8" t="str">
        <f>IFERROR(1/R87,"")</f>
        <v/>
      </c>
    </row>
    <row r="88" spans="1:19" x14ac:dyDescent="0.25">
      <c r="A88" s="1">
        <v>11</v>
      </c>
      <c r="B88" s="5">
        <v>0.5625</v>
      </c>
      <c r="C88" s="1" t="s">
        <v>30</v>
      </c>
      <c r="D88" s="1">
        <v>3</v>
      </c>
      <c r="E88" s="1">
        <v>14</v>
      </c>
      <c r="F88" s="1" t="s">
        <v>124</v>
      </c>
      <c r="G88" s="2">
        <v>40.072299999999998</v>
      </c>
      <c r="H88" s="6">
        <f>1+COUNTIFS(A:A,A88,O:O,"&lt;"&amp;O88)</f>
        <v>11</v>
      </c>
      <c r="I88" s="2">
        <f>AVERAGEIF(A:A,A88,G:G)</f>
        <v>49.017971794871769</v>
      </c>
      <c r="J88" s="2">
        <f>G88-I88</f>
        <v>-8.945671794871771</v>
      </c>
      <c r="K88" s="2">
        <f>90+J88</f>
        <v>81.054328205128229</v>
      </c>
      <c r="L88" s="2">
        <f>EXP(0.06*K88)</f>
        <v>129.44546753130862</v>
      </c>
      <c r="M88" s="2">
        <f>SUMIF(A:A,A88,L:L)</f>
        <v>3543.6776297765732</v>
      </c>
      <c r="N88" s="3">
        <f>L88/M88</f>
        <v>3.6528567509531075E-2</v>
      </c>
      <c r="O88" s="7">
        <f>1/N88</f>
        <v>27.375833989084814</v>
      </c>
      <c r="P88" s="3" t="str">
        <f>IF(O88&gt;21,"",N88)</f>
        <v/>
      </c>
      <c r="Q88" s="3" t="str">
        <f>IF(ISNUMBER(P88),SUMIF(A:A,A88,P:P),"")</f>
        <v/>
      </c>
      <c r="R88" s="3" t="str">
        <f>IFERROR(P88*(1/Q88),"")</f>
        <v/>
      </c>
      <c r="S88" s="8" t="str">
        <f>IFERROR(1/R88,"")</f>
        <v/>
      </c>
    </row>
    <row r="89" spans="1:19" x14ac:dyDescent="0.25">
      <c r="A89" s="10">
        <v>11</v>
      </c>
      <c r="B89" s="11">
        <v>0.5625</v>
      </c>
      <c r="C89" s="10" t="s">
        <v>30</v>
      </c>
      <c r="D89" s="10">
        <v>3</v>
      </c>
      <c r="E89" s="10">
        <v>9</v>
      </c>
      <c r="F89" s="10" t="s">
        <v>119</v>
      </c>
      <c r="G89" s="2">
        <v>39.280566666666701</v>
      </c>
      <c r="H89" s="6">
        <f>1+COUNTIFS(A:A,A89,O:O,"&lt;"&amp;O89)</f>
        <v>12</v>
      </c>
      <c r="I89" s="2">
        <f>AVERAGEIF(A:A,A89,G:G)</f>
        <v>49.017971794871769</v>
      </c>
      <c r="J89" s="2">
        <f>G89-I89</f>
        <v>-9.7374051282050686</v>
      </c>
      <c r="K89" s="2">
        <f>90+J89</f>
        <v>80.262594871794931</v>
      </c>
      <c r="L89" s="2">
        <f>EXP(0.06*K89)</f>
        <v>123.44005977617893</v>
      </c>
      <c r="M89" s="2">
        <f>SUMIF(A:A,A89,L:L)</f>
        <v>3543.6776297765732</v>
      </c>
      <c r="N89" s="3">
        <f>L89/M89</f>
        <v>3.4833885209801588E-2</v>
      </c>
      <c r="O89" s="7">
        <f>1/N89</f>
        <v>28.707679145667598</v>
      </c>
      <c r="P89" s="3" t="str">
        <f>IF(O89&gt;21,"",N89)</f>
        <v/>
      </c>
      <c r="Q89" s="3" t="str">
        <f>IF(ISNUMBER(P89),SUMIF(A:A,A89,P:P),"")</f>
        <v/>
      </c>
      <c r="R89" s="3" t="str">
        <f>IFERROR(P89*(1/Q89),"")</f>
        <v/>
      </c>
      <c r="S89" s="8" t="str">
        <f>IFERROR(1/R89,"")</f>
        <v/>
      </c>
    </row>
    <row r="90" spans="1:19" x14ac:dyDescent="0.25">
      <c r="A90" s="1">
        <v>11</v>
      </c>
      <c r="B90" s="5">
        <v>0.5625</v>
      </c>
      <c r="C90" s="1" t="s">
        <v>30</v>
      </c>
      <c r="D90" s="1">
        <v>3</v>
      </c>
      <c r="E90" s="1">
        <v>13</v>
      </c>
      <c r="F90" s="1" t="s">
        <v>123</v>
      </c>
      <c r="G90" s="2">
        <v>29.1813</v>
      </c>
      <c r="H90" s="6">
        <f>1+COUNTIFS(A:A,A90,O:O,"&lt;"&amp;O90)</f>
        <v>13</v>
      </c>
      <c r="I90" s="2">
        <f>AVERAGEIF(A:A,A90,G:G)</f>
        <v>49.017971794871769</v>
      </c>
      <c r="J90" s="2">
        <f>G90-I90</f>
        <v>-19.836671794871769</v>
      </c>
      <c r="K90" s="2">
        <f>90+J90</f>
        <v>70.163328205128238</v>
      </c>
      <c r="L90" s="2">
        <f>EXP(0.06*K90)</f>
        <v>67.343049128254293</v>
      </c>
      <c r="M90" s="2">
        <f>SUMIF(A:A,A90,L:L)</f>
        <v>3543.6776297765732</v>
      </c>
      <c r="N90" s="3">
        <f>L90/M90</f>
        <v>1.9003717652641059E-2</v>
      </c>
      <c r="O90" s="7">
        <f>1/N90</f>
        <v>52.621282755220484</v>
      </c>
      <c r="P90" s="3" t="str">
        <f>IF(O90&gt;21,"",N90)</f>
        <v/>
      </c>
      <c r="Q90" s="3" t="str">
        <f>IF(ISNUMBER(P90),SUMIF(A:A,A90,P:P),"")</f>
        <v/>
      </c>
      <c r="R90" s="3" t="str">
        <f>IFERROR(P90*(1/Q90),"")</f>
        <v/>
      </c>
      <c r="S90" s="8" t="str">
        <f>IFERROR(1/R90,"")</f>
        <v/>
      </c>
    </row>
    <row r="91" spans="1:19" x14ac:dyDescent="0.25">
      <c r="A91" s="1">
        <v>12</v>
      </c>
      <c r="B91" s="5">
        <v>0.56458333333333333</v>
      </c>
      <c r="C91" s="1" t="s">
        <v>69</v>
      </c>
      <c r="D91" s="1">
        <v>2</v>
      </c>
      <c r="E91" s="1">
        <v>3</v>
      </c>
      <c r="F91" s="1" t="s">
        <v>127</v>
      </c>
      <c r="G91" s="2">
        <v>76.669566666666597</v>
      </c>
      <c r="H91" s="6">
        <f>1+COUNTIFS(A:A,A91,O:O,"&lt;"&amp;O91)</f>
        <v>1</v>
      </c>
      <c r="I91" s="2">
        <f>AVERAGEIF(A:A,A91,G:G)</f>
        <v>49.078499999999991</v>
      </c>
      <c r="J91" s="2">
        <f>G91-I91</f>
        <v>27.591066666666606</v>
      </c>
      <c r="K91" s="2">
        <f>90+J91</f>
        <v>117.59106666666661</v>
      </c>
      <c r="L91" s="2">
        <f>EXP(0.06*K91)</f>
        <v>1159.1752038105012</v>
      </c>
      <c r="M91" s="2">
        <f>SUMIF(A:A,A91,L:L)</f>
        <v>3034.6468063066991</v>
      </c>
      <c r="N91" s="3">
        <f>L91/M91</f>
        <v>0.38198026913757033</v>
      </c>
      <c r="O91" s="7">
        <f>1/N91</f>
        <v>2.6179362673830928</v>
      </c>
      <c r="P91" s="3">
        <f>IF(O91&gt;21,"",N91)</f>
        <v>0.38198026913757033</v>
      </c>
      <c r="Q91" s="3">
        <f>IF(ISNUMBER(P91),SUMIF(A:A,A91,P:P),"")</f>
        <v>0.94306748591817846</v>
      </c>
      <c r="R91" s="3">
        <f>IFERROR(P91*(1/Q91),"")</f>
        <v>0.40504022759905794</v>
      </c>
      <c r="S91" s="8">
        <f>IFERROR(1/R91,"")</f>
        <v>2.4688905739749929</v>
      </c>
    </row>
    <row r="92" spans="1:19" x14ac:dyDescent="0.25">
      <c r="A92" s="1">
        <v>12</v>
      </c>
      <c r="B92" s="5">
        <v>0.56458333333333333</v>
      </c>
      <c r="C92" s="1" t="s">
        <v>69</v>
      </c>
      <c r="D92" s="1">
        <v>2</v>
      </c>
      <c r="E92" s="1">
        <v>6</v>
      </c>
      <c r="F92" s="1" t="s">
        <v>130</v>
      </c>
      <c r="G92" s="2">
        <v>58.405200000000001</v>
      </c>
      <c r="H92" s="6">
        <f>1+COUNTIFS(A:A,A92,O:O,"&lt;"&amp;O92)</f>
        <v>2</v>
      </c>
      <c r="I92" s="2">
        <f>AVERAGEIF(A:A,A92,G:G)</f>
        <v>49.078499999999991</v>
      </c>
      <c r="J92" s="2">
        <f>G92-I92</f>
        <v>9.3267000000000095</v>
      </c>
      <c r="K92" s="2">
        <f>90+J92</f>
        <v>99.326700000000017</v>
      </c>
      <c r="L92" s="2">
        <f>EXP(0.06*K92)</f>
        <v>387.45588610376188</v>
      </c>
      <c r="M92" s="2">
        <f>SUMIF(A:A,A92,L:L)</f>
        <v>3034.6468063066991</v>
      </c>
      <c r="N92" s="3">
        <f>L92/M92</f>
        <v>0.12767742371156302</v>
      </c>
      <c r="O92" s="7">
        <f>1/N92</f>
        <v>7.8322382370363863</v>
      </c>
      <c r="P92" s="3">
        <f>IF(O92&gt;21,"",N92)</f>
        <v>0.12767742371156302</v>
      </c>
      <c r="Q92" s="3">
        <f>IF(ISNUMBER(P92),SUMIF(A:A,A92,P:P),"")</f>
        <v>0.94306748591817846</v>
      </c>
      <c r="R92" s="3">
        <f>IFERROR(P92*(1/Q92),"")</f>
        <v>0.13538524614413486</v>
      </c>
      <c r="S92" s="8">
        <f>IFERROR(1/R92,"")</f>
        <v>7.3863292233141307</v>
      </c>
    </row>
    <row r="93" spans="1:19" x14ac:dyDescent="0.25">
      <c r="A93" s="1">
        <v>12</v>
      </c>
      <c r="B93" s="5">
        <v>0.56458333333333333</v>
      </c>
      <c r="C93" s="1" t="s">
        <v>69</v>
      </c>
      <c r="D93" s="1">
        <v>2</v>
      </c>
      <c r="E93" s="1">
        <v>5</v>
      </c>
      <c r="F93" s="1" t="s">
        <v>129</v>
      </c>
      <c r="G93" s="2">
        <v>53.942100000000003</v>
      </c>
      <c r="H93" s="6">
        <f>1+COUNTIFS(A:A,A93,O:O,"&lt;"&amp;O93)</f>
        <v>3</v>
      </c>
      <c r="I93" s="2">
        <f>AVERAGEIF(A:A,A93,G:G)</f>
        <v>49.078499999999991</v>
      </c>
      <c r="J93" s="2">
        <f>G93-I93</f>
        <v>4.8636000000000124</v>
      </c>
      <c r="K93" s="2">
        <f>90+J93</f>
        <v>94.863600000000019</v>
      </c>
      <c r="L93" s="2">
        <f>EXP(0.06*K93)</f>
        <v>296.43145165832414</v>
      </c>
      <c r="M93" s="2">
        <f>SUMIF(A:A,A93,L:L)</f>
        <v>3034.6468063066991</v>
      </c>
      <c r="N93" s="3">
        <f>L93/M93</f>
        <v>9.7682356655895142E-2</v>
      </c>
      <c r="O93" s="7">
        <f>1/N93</f>
        <v>10.237263250339998</v>
      </c>
      <c r="P93" s="3">
        <f>IF(O93&gt;21,"",N93)</f>
        <v>9.7682356655895142E-2</v>
      </c>
      <c r="Q93" s="3">
        <f>IF(ISNUMBER(P93),SUMIF(A:A,A93,P:P),"")</f>
        <v>0.94306748591817846</v>
      </c>
      <c r="R93" s="3">
        <f>IFERROR(P93*(1/Q93),"")</f>
        <v>0.10357939184043737</v>
      </c>
      <c r="S93" s="8">
        <f>IFERROR(1/R93,"")</f>
        <v>9.6544301161807002</v>
      </c>
    </row>
    <row r="94" spans="1:19" x14ac:dyDescent="0.25">
      <c r="A94" s="1">
        <v>12</v>
      </c>
      <c r="B94" s="5">
        <v>0.56458333333333333</v>
      </c>
      <c r="C94" s="1" t="s">
        <v>69</v>
      </c>
      <c r="D94" s="1">
        <v>2</v>
      </c>
      <c r="E94" s="1">
        <v>1</v>
      </c>
      <c r="F94" s="1" t="s">
        <v>125</v>
      </c>
      <c r="G94" s="2">
        <v>53.774299999999997</v>
      </c>
      <c r="H94" s="6">
        <f>1+COUNTIFS(A:A,A94,O:O,"&lt;"&amp;O94)</f>
        <v>4</v>
      </c>
      <c r="I94" s="2">
        <f>AVERAGEIF(A:A,A94,G:G)</f>
        <v>49.078499999999991</v>
      </c>
      <c r="J94" s="2">
        <f>G94-I94</f>
        <v>4.6958000000000055</v>
      </c>
      <c r="K94" s="2">
        <f>90+J94</f>
        <v>94.695800000000006</v>
      </c>
      <c r="L94" s="2">
        <f>EXP(0.06*K94)</f>
        <v>293.4619533410214</v>
      </c>
      <c r="M94" s="2">
        <f>SUMIF(A:A,A94,L:L)</f>
        <v>3034.6468063066991</v>
      </c>
      <c r="N94" s="3">
        <f>L94/M94</f>
        <v>9.6703824883719411E-2</v>
      </c>
      <c r="O94" s="7">
        <f>1/N94</f>
        <v>10.340852610560548</v>
      </c>
      <c r="P94" s="3">
        <f>IF(O94&gt;21,"",N94)</f>
        <v>9.6703824883719411E-2</v>
      </c>
      <c r="Q94" s="3">
        <f>IF(ISNUMBER(P94),SUMIF(A:A,A94,P:P),"")</f>
        <v>0.94306748591817846</v>
      </c>
      <c r="R94" s="3">
        <f>IFERROR(P94*(1/Q94),"")</f>
        <v>0.10254178659289452</v>
      </c>
      <c r="S94" s="8">
        <f>IFERROR(1/R94,"")</f>
        <v>9.7521218736917685</v>
      </c>
    </row>
    <row r="95" spans="1:19" x14ac:dyDescent="0.25">
      <c r="A95" s="1">
        <v>12</v>
      </c>
      <c r="B95" s="5">
        <v>0.56458333333333333</v>
      </c>
      <c r="C95" s="1" t="s">
        <v>69</v>
      </c>
      <c r="D95" s="1">
        <v>2</v>
      </c>
      <c r="E95" s="1">
        <v>10</v>
      </c>
      <c r="F95" s="1" t="s">
        <v>134</v>
      </c>
      <c r="G95" s="2">
        <v>49.6111</v>
      </c>
      <c r="H95" s="6">
        <f>1+COUNTIFS(A:A,A95,O:O,"&lt;"&amp;O95)</f>
        <v>5</v>
      </c>
      <c r="I95" s="2">
        <f>AVERAGEIF(A:A,A95,G:G)</f>
        <v>49.078499999999991</v>
      </c>
      <c r="J95" s="2">
        <f>G95-I95</f>
        <v>0.53260000000000929</v>
      </c>
      <c r="K95" s="2">
        <f>90+J95</f>
        <v>90.532600000000002</v>
      </c>
      <c r="L95" s="2">
        <f>EXP(0.06*K95)</f>
        <v>228.59594207495849</v>
      </c>
      <c r="M95" s="2">
        <f>SUMIF(A:A,A95,L:L)</f>
        <v>3034.6468063066991</v>
      </c>
      <c r="N95" s="3">
        <f>L95/M95</f>
        <v>7.5328681281750201E-2</v>
      </c>
      <c r="O95" s="7">
        <f>1/N95</f>
        <v>13.275156062532439</v>
      </c>
      <c r="P95" s="3">
        <f>IF(O95&gt;21,"",N95)</f>
        <v>7.5328681281750201E-2</v>
      </c>
      <c r="Q95" s="3">
        <f>IF(ISNUMBER(P95),SUMIF(A:A,A95,P:P),"")</f>
        <v>0.94306748591817846</v>
      </c>
      <c r="R95" s="3">
        <f>IFERROR(P95*(1/Q95),"")</f>
        <v>7.9876236225459057E-2</v>
      </c>
      <c r="S95" s="8">
        <f>IFERROR(1/R95,"")</f>
        <v>12.51936805306393</v>
      </c>
    </row>
    <row r="96" spans="1:19" x14ac:dyDescent="0.25">
      <c r="A96" s="1">
        <v>12</v>
      </c>
      <c r="B96" s="5">
        <v>0.56458333333333333</v>
      </c>
      <c r="C96" s="1" t="s">
        <v>69</v>
      </c>
      <c r="D96" s="1">
        <v>2</v>
      </c>
      <c r="E96" s="1">
        <v>2</v>
      </c>
      <c r="F96" s="1" t="s">
        <v>126</v>
      </c>
      <c r="G96" s="2">
        <v>45.415666666666695</v>
      </c>
      <c r="H96" s="6">
        <f>1+COUNTIFS(A:A,A96,O:O,"&lt;"&amp;O96)</f>
        <v>6</v>
      </c>
      <c r="I96" s="2">
        <f>AVERAGEIF(A:A,A96,G:G)</f>
        <v>49.078499999999991</v>
      </c>
      <c r="J96" s="2">
        <f>G96-I96</f>
        <v>-3.6628333333332961</v>
      </c>
      <c r="K96" s="2">
        <f>90+J96</f>
        <v>86.337166666666704</v>
      </c>
      <c r="L96" s="2">
        <f>EXP(0.06*K96)</f>
        <v>177.72368273996389</v>
      </c>
      <c r="M96" s="2">
        <f>SUMIF(A:A,A96,L:L)</f>
        <v>3034.6468063066991</v>
      </c>
      <c r="N96" s="3">
        <f>L96/M96</f>
        <v>5.8564865726915209E-2</v>
      </c>
      <c r="O96" s="7">
        <f>1/N96</f>
        <v>17.075083970361099</v>
      </c>
      <c r="P96" s="3">
        <f>IF(O96&gt;21,"",N96)</f>
        <v>5.8564865726915209E-2</v>
      </c>
      <c r="Q96" s="3">
        <f>IF(ISNUMBER(P96),SUMIF(A:A,A96,P:P),"")</f>
        <v>0.94306748591817846</v>
      </c>
      <c r="R96" s="3">
        <f>IFERROR(P96*(1/Q96),"")</f>
        <v>6.2100397480988292E-2</v>
      </c>
      <c r="S96" s="8">
        <f>IFERROR(1/R96,"")</f>
        <v>16.10295651177023</v>
      </c>
    </row>
    <row r="97" spans="1:19" x14ac:dyDescent="0.25">
      <c r="A97" s="1">
        <v>12</v>
      </c>
      <c r="B97" s="5">
        <v>0.56458333333333333</v>
      </c>
      <c r="C97" s="1" t="s">
        <v>69</v>
      </c>
      <c r="D97" s="1">
        <v>2</v>
      </c>
      <c r="E97" s="1">
        <v>8</v>
      </c>
      <c r="F97" s="1" t="s">
        <v>132</v>
      </c>
      <c r="G97" s="2">
        <v>44.935933333333303</v>
      </c>
      <c r="H97" s="6">
        <f>1+COUNTIFS(A:A,A97,O:O,"&lt;"&amp;O97)</f>
        <v>7</v>
      </c>
      <c r="I97" s="2">
        <f>AVERAGEIF(A:A,A97,G:G)</f>
        <v>49.078499999999991</v>
      </c>
      <c r="J97" s="2">
        <f>G97-I97</f>
        <v>-4.1425666666666885</v>
      </c>
      <c r="K97" s="2">
        <f>90+J97</f>
        <v>85.857433333333319</v>
      </c>
      <c r="L97" s="2">
        <f>EXP(0.06*K97)</f>
        <v>172.6810066086548</v>
      </c>
      <c r="M97" s="2">
        <f>SUMIF(A:A,A97,L:L)</f>
        <v>3034.6468063066991</v>
      </c>
      <c r="N97" s="3">
        <f>L97/M97</f>
        <v>5.690316456260533E-2</v>
      </c>
      <c r="O97" s="7">
        <f>1/N97</f>
        <v>17.573715059375861</v>
      </c>
      <c r="P97" s="3">
        <f>IF(O97&gt;21,"",N97)</f>
        <v>5.690316456260533E-2</v>
      </c>
      <c r="Q97" s="3">
        <f>IF(ISNUMBER(P97),SUMIF(A:A,A97,P:P),"")</f>
        <v>0.94306748591817846</v>
      </c>
      <c r="R97" s="3">
        <f>IFERROR(P97*(1/Q97),"")</f>
        <v>6.0338380245612999E-2</v>
      </c>
      <c r="S97" s="8">
        <f>IFERROR(1/R97,"")</f>
        <v>16.573199279288023</v>
      </c>
    </row>
    <row r="98" spans="1:19" x14ac:dyDescent="0.25">
      <c r="A98" s="1">
        <v>12</v>
      </c>
      <c r="B98" s="5">
        <v>0.56458333333333333</v>
      </c>
      <c r="C98" s="1" t="s">
        <v>69</v>
      </c>
      <c r="D98" s="1">
        <v>2</v>
      </c>
      <c r="E98" s="1">
        <v>9</v>
      </c>
      <c r="F98" s="1" t="s">
        <v>133</v>
      </c>
      <c r="G98" s="2">
        <v>42.178699999999999</v>
      </c>
      <c r="H98" s="6">
        <f>1+COUNTIFS(A:A,A98,O:O,"&lt;"&amp;O98)</f>
        <v>8</v>
      </c>
      <c r="I98" s="2">
        <f>AVERAGEIF(A:A,A98,G:G)</f>
        <v>49.078499999999991</v>
      </c>
      <c r="J98" s="2">
        <f>G98-I98</f>
        <v>-6.8997999999999919</v>
      </c>
      <c r="K98" s="2">
        <f>90+J98</f>
        <v>83.100200000000001</v>
      </c>
      <c r="L98" s="2">
        <f>EXP(0.06*K98)</f>
        <v>146.35160793610211</v>
      </c>
      <c r="M98" s="2">
        <f>SUMIF(A:A,A98,L:L)</f>
        <v>3034.6468063066991</v>
      </c>
      <c r="N98" s="3">
        <f>L98/M98</f>
        <v>4.8226899958159736E-2</v>
      </c>
      <c r="O98" s="7">
        <f>1/N98</f>
        <v>20.735315785745531</v>
      </c>
      <c r="P98" s="3">
        <f>IF(O98&gt;21,"",N98)</f>
        <v>4.8226899958159736E-2</v>
      </c>
      <c r="Q98" s="3">
        <f>IF(ISNUMBER(P98),SUMIF(A:A,A98,P:P),"")</f>
        <v>0.94306748591817846</v>
      </c>
      <c r="R98" s="3">
        <f>IFERROR(P98*(1/Q98),"")</f>
        <v>5.1138333871414962E-2</v>
      </c>
      <c r="S98" s="8">
        <f>IFERROR(1/R98,"")</f>
        <v>19.554802127782555</v>
      </c>
    </row>
    <row r="99" spans="1:19" x14ac:dyDescent="0.25">
      <c r="A99" s="1">
        <v>12</v>
      </c>
      <c r="B99" s="5">
        <v>0.56458333333333333</v>
      </c>
      <c r="C99" s="1" t="s">
        <v>69</v>
      </c>
      <c r="D99" s="1">
        <v>2</v>
      </c>
      <c r="E99" s="1">
        <v>4</v>
      </c>
      <c r="F99" s="1" t="s">
        <v>128</v>
      </c>
      <c r="G99" s="2">
        <v>36.885233333333304</v>
      </c>
      <c r="H99" s="6">
        <f>1+COUNTIFS(A:A,A99,O:O,"&lt;"&amp;O99)</f>
        <v>9</v>
      </c>
      <c r="I99" s="2">
        <f>AVERAGEIF(A:A,A99,G:G)</f>
        <v>49.078499999999991</v>
      </c>
      <c r="J99" s="2">
        <f>G99-I99</f>
        <v>-12.193266666666688</v>
      </c>
      <c r="K99" s="2">
        <f>90+J99</f>
        <v>77.806733333333312</v>
      </c>
      <c r="L99" s="2">
        <f>EXP(0.06*K99)</f>
        <v>106.52758865436164</v>
      </c>
      <c r="M99" s="2">
        <f>SUMIF(A:A,A99,L:L)</f>
        <v>3034.6468063066991</v>
      </c>
      <c r="N99" s="3">
        <f>L99/M99</f>
        <v>3.5103784873077366E-2</v>
      </c>
      <c r="O99" s="7">
        <f>1/N99</f>
        <v>28.486956708960005</v>
      </c>
      <c r="P99" s="3" t="str">
        <f>IF(O99&gt;21,"",N99)</f>
        <v/>
      </c>
      <c r="Q99" s="3" t="str">
        <f>IF(ISNUMBER(P99),SUMIF(A:A,A99,P:P),"")</f>
        <v/>
      </c>
      <c r="R99" s="3" t="str">
        <f>IFERROR(P99*(1/Q99),"")</f>
        <v/>
      </c>
      <c r="S99" s="8" t="str">
        <f>IFERROR(1/R99,"")</f>
        <v/>
      </c>
    </row>
    <row r="100" spans="1:19" x14ac:dyDescent="0.25">
      <c r="A100" s="1">
        <v>12</v>
      </c>
      <c r="B100" s="5">
        <v>0.56458333333333333</v>
      </c>
      <c r="C100" s="1" t="s">
        <v>69</v>
      </c>
      <c r="D100" s="1">
        <v>2</v>
      </c>
      <c r="E100" s="1">
        <v>7</v>
      </c>
      <c r="F100" s="1" t="s">
        <v>131</v>
      </c>
      <c r="G100" s="2">
        <v>28.967199999999998</v>
      </c>
      <c r="H100" s="6">
        <f>1+COUNTIFS(A:A,A100,O:O,"&lt;"&amp;O100)</f>
        <v>10</v>
      </c>
      <c r="I100" s="2">
        <f>AVERAGEIF(A:A,A100,G:G)</f>
        <v>49.078499999999991</v>
      </c>
      <c r="J100" s="2">
        <f>G100-I100</f>
        <v>-20.111299999999993</v>
      </c>
      <c r="K100" s="2">
        <f>90+J100</f>
        <v>69.8887</v>
      </c>
      <c r="L100" s="2">
        <f>EXP(0.06*K100)</f>
        <v>66.242483379049801</v>
      </c>
      <c r="M100" s="2">
        <f>SUMIF(A:A,A100,L:L)</f>
        <v>3034.6468063066991</v>
      </c>
      <c r="N100" s="3">
        <f>L100/M100</f>
        <v>2.182872920874435E-2</v>
      </c>
      <c r="O100" s="7">
        <f>1/N100</f>
        <v>45.811187194507454</v>
      </c>
      <c r="P100" s="3" t="str">
        <f>IF(O100&gt;21,"",N100)</f>
        <v/>
      </c>
      <c r="Q100" s="3" t="str">
        <f>IF(ISNUMBER(P100),SUMIF(A:A,A100,P:P),"")</f>
        <v/>
      </c>
      <c r="R100" s="3" t="str">
        <f>IFERROR(P100*(1/Q100),"")</f>
        <v/>
      </c>
      <c r="S100" s="8" t="str">
        <f>IFERROR(1/R100,"")</f>
        <v/>
      </c>
    </row>
    <row r="101" spans="1:19" x14ac:dyDescent="0.25">
      <c r="A101" s="1">
        <v>13</v>
      </c>
      <c r="B101" s="5">
        <v>0.57013888888888886</v>
      </c>
      <c r="C101" s="1" t="s">
        <v>135</v>
      </c>
      <c r="D101" s="1">
        <v>1</v>
      </c>
      <c r="E101" s="1">
        <v>4</v>
      </c>
      <c r="F101" s="1" t="s">
        <v>139</v>
      </c>
      <c r="G101" s="2">
        <v>62.196966666666597</v>
      </c>
      <c r="H101" s="6">
        <f>1+COUNTIFS(A:A,A101,O:O,"&lt;"&amp;O101)</f>
        <v>1</v>
      </c>
      <c r="I101" s="2">
        <f>AVERAGEIF(A:A,A101,G:G)</f>
        <v>46.815093333333309</v>
      </c>
      <c r="J101" s="2">
        <f>G101-I101</f>
        <v>15.381873333333289</v>
      </c>
      <c r="K101" s="2">
        <f>90+J101</f>
        <v>105.38187333333329</v>
      </c>
      <c r="L101" s="2">
        <f>EXP(0.06*K101)</f>
        <v>557.19340172923808</v>
      </c>
      <c r="M101" s="2">
        <f>SUMIF(A:A,A101,L:L)</f>
        <v>2713.6296714389741</v>
      </c>
      <c r="N101" s="3">
        <f>L101/M101</f>
        <v>0.20533140818502751</v>
      </c>
      <c r="O101" s="7">
        <f>1/N101</f>
        <v>4.8701755315430528</v>
      </c>
      <c r="P101" s="3">
        <f>IF(O101&gt;21,"",N101)</f>
        <v>0.20533140818502751</v>
      </c>
      <c r="Q101" s="3">
        <f>IF(ISNUMBER(P101),SUMIF(A:A,A101,P:P),"")</f>
        <v>0.89922050836681056</v>
      </c>
      <c r="R101" s="3">
        <f>IFERROR(P101*(1/Q101),"")</f>
        <v>0.22834377805501363</v>
      </c>
      <c r="S101" s="8">
        <f>IFERROR(1/R101,"")</f>
        <v>4.3793617173097461</v>
      </c>
    </row>
    <row r="102" spans="1:19" x14ac:dyDescent="0.25">
      <c r="A102" s="1">
        <v>13</v>
      </c>
      <c r="B102" s="5">
        <v>0.57013888888888886</v>
      </c>
      <c r="C102" s="1" t="s">
        <v>135</v>
      </c>
      <c r="D102" s="1">
        <v>1</v>
      </c>
      <c r="E102" s="1">
        <v>5</v>
      </c>
      <c r="F102" s="1" t="s">
        <v>140</v>
      </c>
      <c r="G102" s="2">
        <v>60.024899999999903</v>
      </c>
      <c r="H102" s="6">
        <f>1+COUNTIFS(A:A,A102,O:O,"&lt;"&amp;O102)</f>
        <v>2</v>
      </c>
      <c r="I102" s="2">
        <f>AVERAGEIF(A:A,A102,G:G)</f>
        <v>46.815093333333309</v>
      </c>
      <c r="J102" s="2">
        <f>G102-I102</f>
        <v>13.209806666666594</v>
      </c>
      <c r="K102" s="2">
        <f>90+J102</f>
        <v>103.20980666666659</v>
      </c>
      <c r="L102" s="2">
        <f>EXP(0.06*K102)</f>
        <v>489.11048272592086</v>
      </c>
      <c r="M102" s="2">
        <f>SUMIF(A:A,A102,L:L)</f>
        <v>2713.6296714389741</v>
      </c>
      <c r="N102" s="3">
        <f>L102/M102</f>
        <v>0.18024216342923352</v>
      </c>
      <c r="O102" s="7">
        <f>1/N102</f>
        <v>5.5480914175368232</v>
      </c>
      <c r="P102" s="3">
        <f>IF(O102&gt;21,"",N102)</f>
        <v>0.18024216342923352</v>
      </c>
      <c r="Q102" s="3">
        <f>IF(ISNUMBER(P102),SUMIF(A:A,A102,P:P),"")</f>
        <v>0.89922050836681056</v>
      </c>
      <c r="R102" s="3">
        <f>IFERROR(P102*(1/Q102),"")</f>
        <v>0.20044267424082041</v>
      </c>
      <c r="S102" s="8">
        <f>IFERROR(1/R102,"")</f>
        <v>4.9889575849430008</v>
      </c>
    </row>
    <row r="103" spans="1:19" x14ac:dyDescent="0.25">
      <c r="A103" s="1">
        <v>13</v>
      </c>
      <c r="B103" s="5">
        <v>0.57013888888888886</v>
      </c>
      <c r="C103" s="1" t="s">
        <v>135</v>
      </c>
      <c r="D103" s="1">
        <v>1</v>
      </c>
      <c r="E103" s="1">
        <v>2</v>
      </c>
      <c r="F103" s="1" t="s">
        <v>137</v>
      </c>
      <c r="G103" s="2">
        <v>56.245900000000006</v>
      </c>
      <c r="H103" s="6">
        <f>1+COUNTIFS(A:A,A103,O:O,"&lt;"&amp;O103)</f>
        <v>3</v>
      </c>
      <c r="I103" s="2">
        <f>AVERAGEIF(A:A,A103,G:G)</f>
        <v>46.815093333333309</v>
      </c>
      <c r="J103" s="2">
        <f>G103-I103</f>
        <v>9.4308066666666974</v>
      </c>
      <c r="K103" s="2">
        <f>90+J103</f>
        <v>99.430806666666697</v>
      </c>
      <c r="L103" s="2">
        <f>EXP(0.06*K103)</f>
        <v>389.88366509625013</v>
      </c>
      <c r="M103" s="2">
        <f>SUMIF(A:A,A103,L:L)</f>
        <v>2713.6296714389741</v>
      </c>
      <c r="N103" s="3">
        <f>L103/M103</f>
        <v>0.14367607680583178</v>
      </c>
      <c r="O103" s="7">
        <f>1/N103</f>
        <v>6.9601009592670771</v>
      </c>
      <c r="P103" s="3">
        <f>IF(O103&gt;21,"",N103)</f>
        <v>0.14367607680583178</v>
      </c>
      <c r="Q103" s="3">
        <f>IF(ISNUMBER(P103),SUMIF(A:A,A103,P:P),"")</f>
        <v>0.89922050836681056</v>
      </c>
      <c r="R103" s="3">
        <f>IFERROR(P103*(1/Q103),"")</f>
        <v>0.15977846976241711</v>
      </c>
      <c r="S103" s="8">
        <f>IFERROR(1/R103,"")</f>
        <v>6.2586655228764672</v>
      </c>
    </row>
    <row r="104" spans="1:19" x14ac:dyDescent="0.25">
      <c r="A104" s="1">
        <v>13</v>
      </c>
      <c r="B104" s="5">
        <v>0.57013888888888886</v>
      </c>
      <c r="C104" s="1" t="s">
        <v>135</v>
      </c>
      <c r="D104" s="1">
        <v>1</v>
      </c>
      <c r="E104" s="1">
        <v>6</v>
      </c>
      <c r="F104" s="1" t="s">
        <v>141</v>
      </c>
      <c r="G104" s="2">
        <v>52.591799999999999</v>
      </c>
      <c r="H104" s="6">
        <f>1+COUNTIFS(A:A,A104,O:O,"&lt;"&amp;O104)</f>
        <v>4</v>
      </c>
      <c r="I104" s="2">
        <f>AVERAGEIF(A:A,A104,G:G)</f>
        <v>46.815093333333309</v>
      </c>
      <c r="J104" s="2">
        <f>G104-I104</f>
        <v>5.7767066666666906</v>
      </c>
      <c r="K104" s="2">
        <f>90+J104</f>
        <v>95.776706666666684</v>
      </c>
      <c r="L104" s="2">
        <f>EXP(0.06*K104)</f>
        <v>313.12497750537358</v>
      </c>
      <c r="M104" s="2">
        <f>SUMIF(A:A,A104,L:L)</f>
        <v>2713.6296714389741</v>
      </c>
      <c r="N104" s="3">
        <f>L104/M104</f>
        <v>0.11538972351350019</v>
      </c>
      <c r="O104" s="7">
        <f>1/N104</f>
        <v>8.6662830064152434</v>
      </c>
      <c r="P104" s="3">
        <f>IF(O104&gt;21,"",N104)</f>
        <v>0.11538972351350019</v>
      </c>
      <c r="Q104" s="3">
        <f>IF(ISNUMBER(P104),SUMIF(A:A,A104,P:P),"")</f>
        <v>0.89922050836681056</v>
      </c>
      <c r="R104" s="3">
        <f>IFERROR(P104*(1/Q104),"")</f>
        <v>0.12832194377225029</v>
      </c>
      <c r="S104" s="8">
        <f>IFERROR(1/R104,"")</f>
        <v>7.7928994106793663</v>
      </c>
    </row>
    <row r="105" spans="1:19" x14ac:dyDescent="0.25">
      <c r="A105" s="1">
        <v>13</v>
      </c>
      <c r="B105" s="5">
        <v>0.57013888888888886</v>
      </c>
      <c r="C105" s="1" t="s">
        <v>135</v>
      </c>
      <c r="D105" s="1">
        <v>1</v>
      </c>
      <c r="E105" s="1">
        <v>7</v>
      </c>
      <c r="F105" s="1" t="s">
        <v>23</v>
      </c>
      <c r="G105" s="2">
        <v>50.091866666666597</v>
      </c>
      <c r="H105" s="6">
        <f>1+COUNTIFS(A:A,A105,O:O,"&lt;"&amp;O105)</f>
        <v>5</v>
      </c>
      <c r="I105" s="2">
        <f>AVERAGEIF(A:A,A105,G:G)</f>
        <v>46.815093333333309</v>
      </c>
      <c r="J105" s="2">
        <f>G105-I105</f>
        <v>3.2767733333332885</v>
      </c>
      <c r="K105" s="2">
        <f>90+J105</f>
        <v>93.276773333333296</v>
      </c>
      <c r="L105" s="2">
        <f>EXP(0.06*K105)</f>
        <v>269.51024379561005</v>
      </c>
      <c r="M105" s="2">
        <f>SUMIF(A:A,A105,L:L)</f>
        <v>2713.6296714389741</v>
      </c>
      <c r="N105" s="3">
        <f>L105/M105</f>
        <v>9.9317252693767566E-2</v>
      </c>
      <c r="O105" s="7">
        <f>1/N105</f>
        <v>10.06874407897061</v>
      </c>
      <c r="P105" s="3">
        <f>IF(O105&gt;21,"",N105)</f>
        <v>9.9317252693767566E-2</v>
      </c>
      <c r="Q105" s="3">
        <f>IF(ISNUMBER(P105),SUMIF(A:A,A105,P:P),"")</f>
        <v>0.89922050836681056</v>
      </c>
      <c r="R105" s="3">
        <f>IFERROR(P105*(1/Q105),"")</f>
        <v>0.11044816234690905</v>
      </c>
      <c r="S105" s="8">
        <f>IFERROR(1/R105,"")</f>
        <v>9.0540211693072639</v>
      </c>
    </row>
    <row r="106" spans="1:19" x14ac:dyDescent="0.25">
      <c r="A106" s="1">
        <v>13</v>
      </c>
      <c r="B106" s="5">
        <v>0.57013888888888886</v>
      </c>
      <c r="C106" s="1" t="s">
        <v>135</v>
      </c>
      <c r="D106" s="1">
        <v>1</v>
      </c>
      <c r="E106" s="1">
        <v>1</v>
      </c>
      <c r="F106" s="1" t="s">
        <v>136</v>
      </c>
      <c r="G106" s="2">
        <v>47.570866666666603</v>
      </c>
      <c r="H106" s="6">
        <f>1+COUNTIFS(A:A,A106,O:O,"&lt;"&amp;O106)</f>
        <v>6</v>
      </c>
      <c r="I106" s="2">
        <f>AVERAGEIF(A:A,A106,G:G)</f>
        <v>46.815093333333309</v>
      </c>
      <c r="J106" s="2">
        <f>G106-I106</f>
        <v>0.75577333333329477</v>
      </c>
      <c r="K106" s="2">
        <f>90+J106</f>
        <v>90.755773333333295</v>
      </c>
      <c r="L106" s="2">
        <f>EXP(0.06*K106)</f>
        <v>231.67751890644226</v>
      </c>
      <c r="M106" s="2">
        <f>SUMIF(A:A,A106,L:L)</f>
        <v>2713.6296714389741</v>
      </c>
      <c r="N106" s="3">
        <f>L106/M106</f>
        <v>8.53755106471802E-2</v>
      </c>
      <c r="O106" s="7">
        <f>1/N106</f>
        <v>11.712960688839267</v>
      </c>
      <c r="P106" s="3">
        <f>IF(O106&gt;21,"",N106)</f>
        <v>8.53755106471802E-2</v>
      </c>
      <c r="Q106" s="3">
        <f>IF(ISNUMBER(P106),SUMIF(A:A,A106,P:P),"")</f>
        <v>0.89922050836681056</v>
      </c>
      <c r="R106" s="3">
        <f>IFERROR(P106*(1/Q106),"")</f>
        <v>9.4943909589252584E-2</v>
      </c>
      <c r="S106" s="8">
        <f>IFERROR(1/R106,"")</f>
        <v>10.532534465098513</v>
      </c>
    </row>
    <row r="107" spans="1:19" x14ac:dyDescent="0.25">
      <c r="A107" s="1">
        <v>13</v>
      </c>
      <c r="B107" s="5">
        <v>0.57013888888888886</v>
      </c>
      <c r="C107" s="1" t="s">
        <v>135</v>
      </c>
      <c r="D107" s="1">
        <v>1</v>
      </c>
      <c r="E107" s="1">
        <v>8</v>
      </c>
      <c r="F107" s="1" t="s">
        <v>142</v>
      </c>
      <c r="G107" s="2">
        <v>44.234866666666697</v>
      </c>
      <c r="H107" s="6">
        <f>1+COUNTIFS(A:A,A107,O:O,"&lt;"&amp;O107)</f>
        <v>7</v>
      </c>
      <c r="I107" s="2">
        <f>AVERAGEIF(A:A,A107,G:G)</f>
        <v>46.815093333333309</v>
      </c>
      <c r="J107" s="2">
        <f>G107-I107</f>
        <v>-2.5802266666666114</v>
      </c>
      <c r="K107" s="2">
        <f>90+J107</f>
        <v>87.419773333333382</v>
      </c>
      <c r="L107" s="2">
        <f>EXP(0.06*K107)</f>
        <v>189.65116291178057</v>
      </c>
      <c r="M107" s="2">
        <f>SUMIF(A:A,A107,L:L)</f>
        <v>2713.6296714389741</v>
      </c>
      <c r="N107" s="3">
        <f>L107/M107</f>
        <v>6.9888373092269807E-2</v>
      </c>
      <c r="O107" s="7">
        <f>1/N107</f>
        <v>14.308531673498173</v>
      </c>
      <c r="P107" s="3">
        <f>IF(O107&gt;21,"",N107)</f>
        <v>6.9888373092269807E-2</v>
      </c>
      <c r="Q107" s="3">
        <f>IF(ISNUMBER(P107),SUMIF(A:A,A107,P:P),"")</f>
        <v>0.89922050836681056</v>
      </c>
      <c r="R107" s="3">
        <f>IFERROR(P107*(1/Q107),"")</f>
        <v>7.7721062233336996E-2</v>
      </c>
      <c r="S107" s="8">
        <f>IFERROR(1/R107,"")</f>
        <v>12.866525125425637</v>
      </c>
    </row>
    <row r="108" spans="1:19" x14ac:dyDescent="0.25">
      <c r="A108" s="1">
        <v>13</v>
      </c>
      <c r="B108" s="5">
        <v>0.57013888888888886</v>
      </c>
      <c r="C108" s="1" t="s">
        <v>135</v>
      </c>
      <c r="D108" s="1">
        <v>1</v>
      </c>
      <c r="E108" s="1">
        <v>3</v>
      </c>
      <c r="F108" s="1" t="s">
        <v>138</v>
      </c>
      <c r="G108" s="2">
        <v>36.015666666666704</v>
      </c>
      <c r="H108" s="6">
        <f>1+COUNTIFS(A:A,A108,O:O,"&lt;"&amp;O108)</f>
        <v>8</v>
      </c>
      <c r="I108" s="2">
        <f>AVERAGEIF(A:A,A108,G:G)</f>
        <v>46.815093333333309</v>
      </c>
      <c r="J108" s="2">
        <f>G108-I108</f>
        <v>-10.799426666666605</v>
      </c>
      <c r="K108" s="2">
        <f>90+J108</f>
        <v>79.200573333333395</v>
      </c>
      <c r="L108" s="2">
        <f>EXP(0.06*K108)</f>
        <v>115.81966854707163</v>
      </c>
      <c r="M108" s="2">
        <f>SUMIF(A:A,A108,L:L)</f>
        <v>2713.6296714389741</v>
      </c>
      <c r="N108" s="3">
        <f>L108/M108</f>
        <v>4.2680720131444902E-2</v>
      </c>
      <c r="O108" s="7">
        <f>1/N108</f>
        <v>23.429782743127916</v>
      </c>
      <c r="P108" s="3" t="str">
        <f>IF(O108&gt;21,"",N108)</f>
        <v/>
      </c>
      <c r="Q108" s="3" t="str">
        <f>IF(ISNUMBER(P108),SUMIF(A:A,A108,P:P),"")</f>
        <v/>
      </c>
      <c r="R108" s="3" t="str">
        <f>IFERROR(P108*(1/Q108),"")</f>
        <v/>
      </c>
      <c r="S108" s="8" t="str">
        <f>IFERROR(1/R108,"")</f>
        <v/>
      </c>
    </row>
    <row r="109" spans="1:19" x14ac:dyDescent="0.25">
      <c r="A109" s="1">
        <v>13</v>
      </c>
      <c r="B109" s="5">
        <v>0.57013888888888886</v>
      </c>
      <c r="C109" s="1" t="s">
        <v>135</v>
      </c>
      <c r="D109" s="1">
        <v>1</v>
      </c>
      <c r="E109" s="1">
        <v>10</v>
      </c>
      <c r="F109" s="1" t="s">
        <v>144</v>
      </c>
      <c r="G109" s="2">
        <v>30.275133333333297</v>
      </c>
      <c r="H109" s="6">
        <f>1+COUNTIFS(A:A,A109,O:O,"&lt;"&amp;O109)</f>
        <v>9</v>
      </c>
      <c r="I109" s="2">
        <f>AVERAGEIF(A:A,A109,G:G)</f>
        <v>46.815093333333309</v>
      </c>
      <c r="J109" s="2">
        <f>G109-I109</f>
        <v>-16.539960000000011</v>
      </c>
      <c r="K109" s="2">
        <f>90+J109</f>
        <v>73.460039999999992</v>
      </c>
      <c r="L109" s="2">
        <f>EXP(0.06*K109)</f>
        <v>82.072450512056108</v>
      </c>
      <c r="M109" s="2">
        <f>SUMIF(A:A,A109,L:L)</f>
        <v>2713.6296714389741</v>
      </c>
      <c r="N109" s="3">
        <f>L109/M109</f>
        <v>3.0244528712178701E-2</v>
      </c>
      <c r="O109" s="7">
        <f>1/N109</f>
        <v>33.063831462426641</v>
      </c>
      <c r="P109" s="3" t="str">
        <f>IF(O109&gt;21,"",N109)</f>
        <v/>
      </c>
      <c r="Q109" s="3" t="str">
        <f>IF(ISNUMBER(P109),SUMIF(A:A,A109,P:P),"")</f>
        <v/>
      </c>
      <c r="R109" s="3" t="str">
        <f>IFERROR(P109*(1/Q109),"")</f>
        <v/>
      </c>
      <c r="S109" s="8" t="str">
        <f>IFERROR(1/R109,"")</f>
        <v/>
      </c>
    </row>
    <row r="110" spans="1:19" x14ac:dyDescent="0.25">
      <c r="A110" s="1">
        <v>13</v>
      </c>
      <c r="B110" s="5">
        <v>0.57013888888888886</v>
      </c>
      <c r="C110" s="1" t="s">
        <v>135</v>
      </c>
      <c r="D110" s="1">
        <v>1</v>
      </c>
      <c r="E110" s="1">
        <v>9</v>
      </c>
      <c r="F110" s="1" t="s">
        <v>143</v>
      </c>
      <c r="G110" s="2">
        <v>28.902966666666703</v>
      </c>
      <c r="H110" s="6">
        <f>1+COUNTIFS(A:A,A110,O:O,"&lt;"&amp;O110)</f>
        <v>10</v>
      </c>
      <c r="I110" s="2">
        <f>AVERAGEIF(A:A,A110,G:G)</f>
        <v>46.815093333333309</v>
      </c>
      <c r="J110" s="2">
        <f>G110-I110</f>
        <v>-17.912126666666605</v>
      </c>
      <c r="K110" s="2">
        <f>90+J110</f>
        <v>72.087873333333391</v>
      </c>
      <c r="L110" s="2">
        <f>EXP(0.06*K110)</f>
        <v>75.586099709231419</v>
      </c>
      <c r="M110" s="2">
        <f>SUMIF(A:A,A110,L:L)</f>
        <v>2713.6296714389741</v>
      </c>
      <c r="N110" s="3">
        <f>L110/M110</f>
        <v>2.7854242789566008E-2</v>
      </c>
      <c r="O110" s="7">
        <f>1/N110</f>
        <v>35.9011733887303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8" t="str">
        <f>IFERROR(1/R110,"")</f>
        <v/>
      </c>
    </row>
    <row r="111" spans="1:19" x14ac:dyDescent="0.25">
      <c r="A111" s="10">
        <v>14</v>
      </c>
      <c r="B111" s="11">
        <v>0.5756944444444444</v>
      </c>
      <c r="C111" s="10" t="s">
        <v>95</v>
      </c>
      <c r="D111" s="10">
        <v>2</v>
      </c>
      <c r="E111" s="10">
        <v>6</v>
      </c>
      <c r="F111" s="10" t="s">
        <v>148</v>
      </c>
      <c r="G111" s="2">
        <v>55.125100000000003</v>
      </c>
      <c r="H111" s="6">
        <f>1+COUNTIFS(A:A,A111,O:O,"&lt;"&amp;O111)</f>
        <v>1</v>
      </c>
      <c r="I111" s="2">
        <f>AVERAGEIF(A:A,A111,G:G)</f>
        <v>45.799104761904758</v>
      </c>
      <c r="J111" s="2">
        <f>G111-I111</f>
        <v>9.3259952380952456</v>
      </c>
      <c r="K111" s="2">
        <f>90+J111</f>
        <v>99.325995238095246</v>
      </c>
      <c r="L111" s="2">
        <f>EXP(0.06*K111)</f>
        <v>387.43950260125996</v>
      </c>
      <c r="M111" s="2">
        <f>SUMIF(A:A,A111,L:L)</f>
        <v>1680.8489724166795</v>
      </c>
      <c r="N111" s="3">
        <f>L111/M111</f>
        <v>0.23050226936463533</v>
      </c>
      <c r="O111" s="7">
        <f>1/N111</f>
        <v>4.3383520811158851</v>
      </c>
      <c r="P111" s="3">
        <f>IF(O111&gt;21,"",N111)</f>
        <v>0.23050226936463533</v>
      </c>
      <c r="Q111" s="3">
        <f>IF(ISNUMBER(P111),SUMIF(A:A,A111,P:P),"")</f>
        <v>1.0000000000000002</v>
      </c>
      <c r="R111" s="3">
        <f>IFERROR(P111*(1/Q111),"")</f>
        <v>0.23050226936463528</v>
      </c>
      <c r="S111" s="8">
        <f>IFERROR(1/R111,"")</f>
        <v>4.338352081115886</v>
      </c>
    </row>
    <row r="112" spans="1:19" x14ac:dyDescent="0.25">
      <c r="A112" s="1">
        <v>14</v>
      </c>
      <c r="B112" s="5">
        <v>0.5756944444444444</v>
      </c>
      <c r="C112" s="1" t="s">
        <v>95</v>
      </c>
      <c r="D112" s="1">
        <v>2</v>
      </c>
      <c r="E112" s="1">
        <v>1</v>
      </c>
      <c r="F112" s="1" t="s">
        <v>72</v>
      </c>
      <c r="G112" s="2">
        <v>50.256666666666703</v>
      </c>
      <c r="H112" s="6">
        <f>1+COUNTIFS(A:A,A112,O:O,"&lt;"&amp;O112)</f>
        <v>2</v>
      </c>
      <c r="I112" s="2">
        <f>AVERAGEIF(A:A,A112,G:G)</f>
        <v>45.799104761904758</v>
      </c>
      <c r="J112" s="2">
        <f>G112-I112</f>
        <v>4.4575619047619455</v>
      </c>
      <c r="K112" s="2">
        <f>90+J112</f>
        <v>94.457561904761945</v>
      </c>
      <c r="L112" s="2">
        <f>EXP(0.06*K112)</f>
        <v>289.29696303238001</v>
      </c>
      <c r="M112" s="2">
        <f>SUMIF(A:A,A112,L:L)</f>
        <v>1680.8489724166795</v>
      </c>
      <c r="N112" s="3">
        <f>L112/M112</f>
        <v>0.17211359722369143</v>
      </c>
      <c r="O112" s="7">
        <f>1/N112</f>
        <v>5.8101162030814262</v>
      </c>
      <c r="P112" s="3">
        <f>IF(O112&gt;21,"",N112)</f>
        <v>0.17211359722369143</v>
      </c>
      <c r="Q112" s="3">
        <f>IF(ISNUMBER(P112),SUMIF(A:A,A112,P:P),"")</f>
        <v>1.0000000000000002</v>
      </c>
      <c r="R112" s="3">
        <f>IFERROR(P112*(1/Q112),"")</f>
        <v>0.17211359722369141</v>
      </c>
      <c r="S112" s="8">
        <f>IFERROR(1/R112,"")</f>
        <v>5.8101162030814271</v>
      </c>
    </row>
    <row r="113" spans="1:19" x14ac:dyDescent="0.25">
      <c r="A113" s="10">
        <v>14</v>
      </c>
      <c r="B113" s="11">
        <v>0.5756944444444444</v>
      </c>
      <c r="C113" s="10" t="s">
        <v>95</v>
      </c>
      <c r="D113" s="10">
        <v>2</v>
      </c>
      <c r="E113" s="10">
        <v>4</v>
      </c>
      <c r="F113" s="10" t="s">
        <v>146</v>
      </c>
      <c r="G113" s="2">
        <v>48.4472666666667</v>
      </c>
      <c r="H113" s="6">
        <f>1+COUNTIFS(A:A,A113,O:O,"&lt;"&amp;O113)</f>
        <v>3</v>
      </c>
      <c r="I113" s="2">
        <f>AVERAGEIF(A:A,A113,G:G)</f>
        <v>45.799104761904758</v>
      </c>
      <c r="J113" s="2">
        <f>G113-I113</f>
        <v>2.6481619047619418</v>
      </c>
      <c r="K113" s="2">
        <f>90+J113</f>
        <v>92.648161904761935</v>
      </c>
      <c r="L113" s="2">
        <f>EXP(0.06*K113)</f>
        <v>259.53451882655355</v>
      </c>
      <c r="M113" s="2">
        <f>SUMIF(A:A,A113,L:L)</f>
        <v>1680.8489724166795</v>
      </c>
      <c r="N113" s="3">
        <f>L113/M113</f>
        <v>0.15440680458839903</v>
      </c>
      <c r="O113" s="7">
        <f>1/N113</f>
        <v>6.4763985153743189</v>
      </c>
      <c r="P113" s="3">
        <f>IF(O113&gt;21,"",N113)</f>
        <v>0.15440680458839903</v>
      </c>
      <c r="Q113" s="3">
        <f>IF(ISNUMBER(P113),SUMIF(A:A,A113,P:P),"")</f>
        <v>1.0000000000000002</v>
      </c>
      <c r="R113" s="3">
        <f>IFERROR(P113*(1/Q113),"")</f>
        <v>0.154406804588399</v>
      </c>
      <c r="S113" s="8">
        <f>IFERROR(1/R113,"")</f>
        <v>6.4763985153743198</v>
      </c>
    </row>
    <row r="114" spans="1:19" x14ac:dyDescent="0.25">
      <c r="A114" s="10">
        <v>14</v>
      </c>
      <c r="B114" s="11">
        <v>0.5756944444444444</v>
      </c>
      <c r="C114" s="10" t="s">
        <v>95</v>
      </c>
      <c r="D114" s="10">
        <v>2</v>
      </c>
      <c r="E114" s="10">
        <v>7</v>
      </c>
      <c r="F114" s="10" t="s">
        <v>26</v>
      </c>
      <c r="G114" s="2">
        <v>48.431699999999999</v>
      </c>
      <c r="H114" s="6">
        <f>1+COUNTIFS(A:A,A114,O:O,"&lt;"&amp;O114)</f>
        <v>4</v>
      </c>
      <c r="I114" s="2">
        <f>AVERAGEIF(A:A,A114,G:G)</f>
        <v>45.799104761904758</v>
      </c>
      <c r="J114" s="2">
        <f>G114-I114</f>
        <v>2.6325952380952415</v>
      </c>
      <c r="K114" s="2">
        <f>90+J114</f>
        <v>92.632595238095234</v>
      </c>
      <c r="L114" s="2">
        <f>EXP(0.06*K114)</f>
        <v>259.29222675398074</v>
      </c>
      <c r="M114" s="2">
        <f>SUMIF(A:A,A114,L:L)</f>
        <v>1680.8489724166795</v>
      </c>
      <c r="N114" s="3">
        <f>L114/M114</f>
        <v>0.15426265596080135</v>
      </c>
      <c r="O114" s="7">
        <f>1/N114</f>
        <v>6.4824502973299207</v>
      </c>
      <c r="P114" s="3">
        <f>IF(O114&gt;21,"",N114)</f>
        <v>0.15426265596080135</v>
      </c>
      <c r="Q114" s="3">
        <f>IF(ISNUMBER(P114),SUMIF(A:A,A114,P:P),"")</f>
        <v>1.0000000000000002</v>
      </c>
      <c r="R114" s="3">
        <f>IFERROR(P114*(1/Q114),"")</f>
        <v>0.15426265596080133</v>
      </c>
      <c r="S114" s="8">
        <f>IFERROR(1/R114,"")</f>
        <v>6.4824502973299216</v>
      </c>
    </row>
    <row r="115" spans="1:19" x14ac:dyDescent="0.25">
      <c r="A115" s="10">
        <v>14</v>
      </c>
      <c r="B115" s="11">
        <v>0.5756944444444444</v>
      </c>
      <c r="C115" s="10" t="s">
        <v>95</v>
      </c>
      <c r="D115" s="10">
        <v>2</v>
      </c>
      <c r="E115" s="10">
        <v>5</v>
      </c>
      <c r="F115" s="10" t="s">
        <v>147</v>
      </c>
      <c r="G115" s="2">
        <v>46.535399999999896</v>
      </c>
      <c r="H115" s="6">
        <f>1+COUNTIFS(A:A,A115,O:O,"&lt;"&amp;O115)</f>
        <v>5</v>
      </c>
      <c r="I115" s="2">
        <f>AVERAGEIF(A:A,A115,G:G)</f>
        <v>45.799104761904758</v>
      </c>
      <c r="J115" s="2">
        <f>G115-I115</f>
        <v>0.73629523809513842</v>
      </c>
      <c r="K115" s="2">
        <f>90+J115</f>
        <v>90.736295238095138</v>
      </c>
      <c r="L115" s="2">
        <f>EXP(0.06*K115)</f>
        <v>231.40691885378155</v>
      </c>
      <c r="M115" s="2">
        <f>SUMIF(A:A,A115,L:L)</f>
        <v>1680.8489724166795</v>
      </c>
      <c r="N115" s="3">
        <f>L115/M115</f>
        <v>0.13767264201082319</v>
      </c>
      <c r="O115" s="7">
        <f>1/N115</f>
        <v>7.2636072453769325</v>
      </c>
      <c r="P115" s="3">
        <f>IF(O115&gt;21,"",N115)</f>
        <v>0.13767264201082319</v>
      </c>
      <c r="Q115" s="3">
        <f>IF(ISNUMBER(P115),SUMIF(A:A,A115,P:P),"")</f>
        <v>1.0000000000000002</v>
      </c>
      <c r="R115" s="3">
        <f>IFERROR(P115*(1/Q115),"")</f>
        <v>0.13767264201082316</v>
      </c>
      <c r="S115" s="8">
        <f>IFERROR(1/R115,"")</f>
        <v>7.2636072453769343</v>
      </c>
    </row>
    <row r="116" spans="1:19" x14ac:dyDescent="0.25">
      <c r="A116" s="10">
        <v>14</v>
      </c>
      <c r="B116" s="11">
        <v>0.5756944444444444</v>
      </c>
      <c r="C116" s="10" t="s">
        <v>95</v>
      </c>
      <c r="D116" s="10">
        <v>2</v>
      </c>
      <c r="E116" s="10">
        <v>3</v>
      </c>
      <c r="F116" s="10" t="s">
        <v>145</v>
      </c>
      <c r="G116" s="2">
        <v>40.505866666666698</v>
      </c>
      <c r="H116" s="6">
        <f>1+COUNTIFS(A:A,A116,O:O,"&lt;"&amp;O116)</f>
        <v>6</v>
      </c>
      <c r="I116" s="2">
        <f>AVERAGEIF(A:A,A116,G:G)</f>
        <v>45.799104761904758</v>
      </c>
      <c r="J116" s="2">
        <f>G116-I116</f>
        <v>-5.2932380952380598</v>
      </c>
      <c r="K116" s="2">
        <f>90+J116</f>
        <v>84.706761904761947</v>
      </c>
      <c r="L116" s="2">
        <f>EXP(0.06*K116)</f>
        <v>161.16129798183471</v>
      </c>
      <c r="M116" s="2">
        <f>SUMIF(A:A,A116,L:L)</f>
        <v>1680.8489724166795</v>
      </c>
      <c r="N116" s="3">
        <f>L116/M116</f>
        <v>9.5880891517648559E-2</v>
      </c>
      <c r="O116" s="7">
        <f>1/N116</f>
        <v>10.429606819164093</v>
      </c>
      <c r="P116" s="3">
        <f>IF(O116&gt;21,"",N116)</f>
        <v>9.5880891517648559E-2</v>
      </c>
      <c r="Q116" s="3">
        <f>IF(ISNUMBER(P116),SUMIF(A:A,A116,P:P),"")</f>
        <v>1.0000000000000002</v>
      </c>
      <c r="R116" s="3">
        <f>IFERROR(P116*(1/Q116),"")</f>
        <v>9.5880891517648531E-2</v>
      </c>
      <c r="S116" s="8">
        <f>IFERROR(1/R116,"")</f>
        <v>10.429606819164096</v>
      </c>
    </row>
    <row r="117" spans="1:19" x14ac:dyDescent="0.25">
      <c r="A117" s="10">
        <v>14</v>
      </c>
      <c r="B117" s="11">
        <v>0.5756944444444444</v>
      </c>
      <c r="C117" s="10" t="s">
        <v>95</v>
      </c>
      <c r="D117" s="10">
        <v>2</v>
      </c>
      <c r="E117" s="10">
        <v>8</v>
      </c>
      <c r="F117" s="10" t="s">
        <v>149</v>
      </c>
      <c r="G117" s="2">
        <v>31.291733333333298</v>
      </c>
      <c r="H117" s="6">
        <f>1+COUNTIFS(A:A,A117,O:O,"&lt;"&amp;O117)</f>
        <v>7</v>
      </c>
      <c r="I117" s="2">
        <f>AVERAGEIF(A:A,A117,G:G)</f>
        <v>45.799104761904758</v>
      </c>
      <c r="J117" s="2">
        <f>G117-I117</f>
        <v>-14.50737142857146</v>
      </c>
      <c r="K117" s="2">
        <f>90+J117</f>
        <v>75.49262857142854</v>
      </c>
      <c r="L117" s="2">
        <f>EXP(0.06*K117)</f>
        <v>92.717544366889427</v>
      </c>
      <c r="M117" s="2">
        <f>SUMIF(A:A,A117,L:L)</f>
        <v>1680.8489724166795</v>
      </c>
      <c r="N117" s="3">
        <f>L117/M117</f>
        <v>5.5161139334001338E-2</v>
      </c>
      <c r="O117" s="7">
        <f>1/N117</f>
        <v>18.128704593010461</v>
      </c>
      <c r="P117" s="3">
        <f>IF(O117&gt;21,"",N117)</f>
        <v>5.5161139334001338E-2</v>
      </c>
      <c r="Q117" s="3">
        <f>IF(ISNUMBER(P117),SUMIF(A:A,A117,P:P),"")</f>
        <v>1.0000000000000002</v>
      </c>
      <c r="R117" s="3">
        <f>IFERROR(P117*(1/Q117),"")</f>
        <v>5.5161139334001325E-2</v>
      </c>
      <c r="S117" s="8">
        <f>IFERROR(1/R117,"")</f>
        <v>18.128704593010465</v>
      </c>
    </row>
    <row r="118" spans="1:19" x14ac:dyDescent="0.25">
      <c r="A118" s="1">
        <v>15</v>
      </c>
      <c r="B118" s="5">
        <v>0.57708333333333328</v>
      </c>
      <c r="C118" s="1" t="s">
        <v>150</v>
      </c>
      <c r="D118" s="1">
        <v>1</v>
      </c>
      <c r="E118" s="1">
        <v>4</v>
      </c>
      <c r="F118" s="1" t="s">
        <v>154</v>
      </c>
      <c r="G118" s="2">
        <v>63.3603666666666</v>
      </c>
      <c r="H118" s="6">
        <f>1+COUNTIFS(A:A,A118,O:O,"&lt;"&amp;O118)</f>
        <v>1</v>
      </c>
      <c r="I118" s="2">
        <f>AVERAGEIF(A:A,A118,G:G)</f>
        <v>51.715205555555535</v>
      </c>
      <c r="J118" s="2">
        <f>G118-I118</f>
        <v>11.645161111111065</v>
      </c>
      <c r="K118" s="2">
        <f>90+J118</f>
        <v>101.64516111111107</v>
      </c>
      <c r="L118" s="2">
        <f>EXP(0.06*K118)</f>
        <v>445.28283594796176</v>
      </c>
      <c r="M118" s="2">
        <f>SUMIF(A:A,A118,L:L)</f>
        <v>1524.5531722191749</v>
      </c>
      <c r="N118" s="3">
        <f>L118/M118</f>
        <v>0.29207432319320009</v>
      </c>
      <c r="O118" s="7">
        <f>1/N118</f>
        <v>3.423786072898042</v>
      </c>
      <c r="P118" s="3">
        <f>IF(O118&gt;21,"",N118)</f>
        <v>0.29207432319320009</v>
      </c>
      <c r="Q118" s="3">
        <f>IF(ISNUMBER(P118),SUMIF(A:A,A118,P:P),"")</f>
        <v>0.99999999999999978</v>
      </c>
      <c r="R118" s="3">
        <f>IFERROR(P118*(1/Q118),"")</f>
        <v>0.29207432319320015</v>
      </c>
      <c r="S118" s="8">
        <f>IFERROR(1/R118,"")</f>
        <v>3.4237860728980412</v>
      </c>
    </row>
    <row r="119" spans="1:19" x14ac:dyDescent="0.25">
      <c r="A119" s="1">
        <v>15</v>
      </c>
      <c r="B119" s="5">
        <v>0.57708333333333328</v>
      </c>
      <c r="C119" s="1" t="s">
        <v>150</v>
      </c>
      <c r="D119" s="1">
        <v>1</v>
      </c>
      <c r="E119" s="1">
        <v>6</v>
      </c>
      <c r="F119" s="1" t="s">
        <v>156</v>
      </c>
      <c r="G119" s="2">
        <v>62.448933333333301</v>
      </c>
      <c r="H119" s="6">
        <f>1+COUNTIFS(A:A,A119,O:O,"&lt;"&amp;O119)</f>
        <v>2</v>
      </c>
      <c r="I119" s="2">
        <f>AVERAGEIF(A:A,A119,G:G)</f>
        <v>51.715205555555535</v>
      </c>
      <c r="J119" s="2">
        <f>G119-I119</f>
        <v>10.733727777777766</v>
      </c>
      <c r="K119" s="2">
        <f>90+J119</f>
        <v>100.73372777777777</v>
      </c>
      <c r="L119" s="2">
        <f>EXP(0.06*K119)</f>
        <v>421.58594806987952</v>
      </c>
      <c r="M119" s="2">
        <f>SUMIF(A:A,A119,L:L)</f>
        <v>1524.5531722191749</v>
      </c>
      <c r="N119" s="3">
        <f>L119/M119</f>
        <v>0.27653082604931989</v>
      </c>
      <c r="O119" s="7">
        <f>1/N119</f>
        <v>3.6162333664082995</v>
      </c>
      <c r="P119" s="3">
        <f>IF(O119&gt;21,"",N119)</f>
        <v>0.27653082604931989</v>
      </c>
      <c r="Q119" s="3">
        <f>IF(ISNUMBER(P119),SUMIF(A:A,A119,P:P),"")</f>
        <v>0.99999999999999978</v>
      </c>
      <c r="R119" s="3">
        <f>IFERROR(P119*(1/Q119),"")</f>
        <v>0.27653082604931994</v>
      </c>
      <c r="S119" s="8">
        <f>IFERROR(1/R119,"")</f>
        <v>3.6162333664082991</v>
      </c>
    </row>
    <row r="120" spans="1:19" x14ac:dyDescent="0.25">
      <c r="A120" s="1">
        <v>15</v>
      </c>
      <c r="B120" s="5">
        <v>0.57708333333333328</v>
      </c>
      <c r="C120" s="1" t="s">
        <v>150</v>
      </c>
      <c r="D120" s="1">
        <v>1</v>
      </c>
      <c r="E120" s="1">
        <v>2</v>
      </c>
      <c r="F120" s="1" t="s">
        <v>152</v>
      </c>
      <c r="G120" s="2">
        <v>51.554366666666695</v>
      </c>
      <c r="H120" s="6">
        <f>1+COUNTIFS(A:A,A120,O:O,"&lt;"&amp;O120)</f>
        <v>3</v>
      </c>
      <c r="I120" s="2">
        <f>AVERAGEIF(A:A,A120,G:G)</f>
        <v>51.715205555555535</v>
      </c>
      <c r="J120" s="2">
        <f>G120-I120</f>
        <v>-0.1608388888888399</v>
      </c>
      <c r="K120" s="2">
        <f>90+J120</f>
        <v>89.839161111111167</v>
      </c>
      <c r="L120" s="2">
        <f>EXP(0.06*K120)</f>
        <v>219.28004707331181</v>
      </c>
      <c r="M120" s="2">
        <f>SUMIF(A:A,A120,L:L)</f>
        <v>1524.5531722191749</v>
      </c>
      <c r="N120" s="3">
        <f>L120/M120</f>
        <v>0.14383233793946504</v>
      </c>
      <c r="O120" s="7">
        <f>1/N120</f>
        <v>6.9525394242070355</v>
      </c>
      <c r="P120" s="3">
        <f>IF(O120&gt;21,"",N120)</f>
        <v>0.14383233793946504</v>
      </c>
      <c r="Q120" s="3">
        <f>IF(ISNUMBER(P120),SUMIF(A:A,A120,P:P),"")</f>
        <v>0.99999999999999978</v>
      </c>
      <c r="R120" s="3">
        <f>IFERROR(P120*(1/Q120),"")</f>
        <v>0.14383233793946507</v>
      </c>
      <c r="S120" s="8">
        <f>IFERROR(1/R120,"")</f>
        <v>6.9525394242070337</v>
      </c>
    </row>
    <row r="121" spans="1:19" x14ac:dyDescent="0.25">
      <c r="A121" s="1">
        <v>15</v>
      </c>
      <c r="B121" s="5">
        <v>0.57708333333333328</v>
      </c>
      <c r="C121" s="1" t="s">
        <v>150</v>
      </c>
      <c r="D121" s="1">
        <v>1</v>
      </c>
      <c r="E121" s="1">
        <v>3</v>
      </c>
      <c r="F121" s="1" t="s">
        <v>153</v>
      </c>
      <c r="G121" s="2">
        <v>49.833633333333296</v>
      </c>
      <c r="H121" s="6">
        <f>1+COUNTIFS(A:A,A121,O:O,"&lt;"&amp;O121)</f>
        <v>4</v>
      </c>
      <c r="I121" s="2">
        <f>AVERAGEIF(A:A,A121,G:G)</f>
        <v>51.715205555555535</v>
      </c>
      <c r="J121" s="2">
        <f>G121-I121</f>
        <v>-1.8815722222222391</v>
      </c>
      <c r="K121" s="2">
        <f>90+J121</f>
        <v>88.118427777777754</v>
      </c>
      <c r="L121" s="2">
        <f>EXP(0.06*K121)</f>
        <v>197.77018339867939</v>
      </c>
      <c r="M121" s="2">
        <f>SUMIF(A:A,A121,L:L)</f>
        <v>1524.5531722191749</v>
      </c>
      <c r="N121" s="3">
        <f>L121/M121</f>
        <v>0.1297233753485951</v>
      </c>
      <c r="O121" s="7">
        <f>1/N121</f>
        <v>7.7087109190057781</v>
      </c>
      <c r="P121" s="3">
        <f>IF(O121&gt;21,"",N121)</f>
        <v>0.1297233753485951</v>
      </c>
      <c r="Q121" s="3">
        <f>IF(ISNUMBER(P121),SUMIF(A:A,A121,P:P),"")</f>
        <v>0.99999999999999978</v>
      </c>
      <c r="R121" s="3">
        <f>IFERROR(P121*(1/Q121),"")</f>
        <v>0.12972337534859513</v>
      </c>
      <c r="S121" s="8">
        <f>IFERROR(1/R121,"")</f>
        <v>7.7087109190057763</v>
      </c>
    </row>
    <row r="122" spans="1:19" x14ac:dyDescent="0.25">
      <c r="A122" s="1">
        <v>15</v>
      </c>
      <c r="B122" s="5">
        <v>0.57708333333333328</v>
      </c>
      <c r="C122" s="1" t="s">
        <v>150</v>
      </c>
      <c r="D122" s="1">
        <v>1</v>
      </c>
      <c r="E122" s="1">
        <v>5</v>
      </c>
      <c r="F122" s="1" t="s">
        <v>155</v>
      </c>
      <c r="G122" s="2">
        <v>41.900466666666603</v>
      </c>
      <c r="H122" s="6">
        <f>1+COUNTIFS(A:A,A122,O:O,"&lt;"&amp;O122)</f>
        <v>5</v>
      </c>
      <c r="I122" s="2">
        <f>AVERAGEIF(A:A,A122,G:G)</f>
        <v>51.715205555555535</v>
      </c>
      <c r="J122" s="2">
        <f>G122-I122</f>
        <v>-9.8147388888889324</v>
      </c>
      <c r="K122" s="2">
        <f>90+J122</f>
        <v>80.18526111111106</v>
      </c>
      <c r="L122" s="2">
        <f>EXP(0.06*K122)</f>
        <v>122.86862150305406</v>
      </c>
      <c r="M122" s="2">
        <f>SUMIF(A:A,A122,L:L)</f>
        <v>1524.5531722191749</v>
      </c>
      <c r="N122" s="3">
        <f>L122/M122</f>
        <v>8.0593201825951172E-2</v>
      </c>
      <c r="O122" s="7">
        <f>1/N122</f>
        <v>12.407994438037056</v>
      </c>
      <c r="P122" s="3">
        <f>IF(O122&gt;21,"",N122)</f>
        <v>8.0593201825951172E-2</v>
      </c>
      <c r="Q122" s="3">
        <f>IF(ISNUMBER(P122),SUMIF(A:A,A122,P:P),"")</f>
        <v>0.99999999999999978</v>
      </c>
      <c r="R122" s="3">
        <f>IFERROR(P122*(1/Q122),"")</f>
        <v>8.0593201825951186E-2</v>
      </c>
      <c r="S122" s="8">
        <f>IFERROR(1/R122,"")</f>
        <v>12.407994438037054</v>
      </c>
    </row>
    <row r="123" spans="1:19" x14ac:dyDescent="0.25">
      <c r="A123" s="1">
        <v>15</v>
      </c>
      <c r="B123" s="5">
        <v>0.57708333333333328</v>
      </c>
      <c r="C123" s="1" t="s">
        <v>150</v>
      </c>
      <c r="D123" s="1">
        <v>1</v>
      </c>
      <c r="E123" s="1">
        <v>1</v>
      </c>
      <c r="F123" s="1" t="s">
        <v>151</v>
      </c>
      <c r="G123" s="2">
        <v>41.193466666666701</v>
      </c>
      <c r="H123" s="6">
        <f>1+COUNTIFS(A:A,A123,O:O,"&lt;"&amp;O123)</f>
        <v>6</v>
      </c>
      <c r="I123" s="2">
        <f>AVERAGEIF(A:A,A123,G:G)</f>
        <v>51.715205555555535</v>
      </c>
      <c r="J123" s="2">
        <f>G123-I123</f>
        <v>-10.521738888888834</v>
      </c>
      <c r="K123" s="2">
        <f>90+J123</f>
        <v>79.478261111111166</v>
      </c>
      <c r="L123" s="2">
        <f>EXP(0.06*K123)</f>
        <v>117.76553622628819</v>
      </c>
      <c r="M123" s="2">
        <f>SUMIF(A:A,A123,L:L)</f>
        <v>1524.5531722191749</v>
      </c>
      <c r="N123" s="3">
        <f>L123/M123</f>
        <v>7.724593564346853E-2</v>
      </c>
      <c r="O123" s="7">
        <f>1/N123</f>
        <v>12.94566492942149</v>
      </c>
      <c r="P123" s="3">
        <f>IF(O123&gt;21,"",N123)</f>
        <v>7.724593564346853E-2</v>
      </c>
      <c r="Q123" s="3">
        <f>IF(ISNUMBER(P123),SUMIF(A:A,A123,P:P),"")</f>
        <v>0.99999999999999978</v>
      </c>
      <c r="R123" s="3">
        <f>IFERROR(P123*(1/Q123),"")</f>
        <v>7.7245935643468544E-2</v>
      </c>
      <c r="S123" s="8">
        <f>IFERROR(1/R123,"")</f>
        <v>12.945664929421488</v>
      </c>
    </row>
    <row r="124" spans="1:19" x14ac:dyDescent="0.25">
      <c r="A124" s="10">
        <v>16</v>
      </c>
      <c r="B124" s="11">
        <v>0.58402777777777781</v>
      </c>
      <c r="C124" s="10" t="s">
        <v>157</v>
      </c>
      <c r="D124" s="10">
        <v>3</v>
      </c>
      <c r="E124" s="10">
        <v>12</v>
      </c>
      <c r="F124" s="10" t="s">
        <v>168</v>
      </c>
      <c r="G124" s="2">
        <v>70.596766666666696</v>
      </c>
      <c r="H124" s="6">
        <f>1+COUNTIFS(A:A,A124,O:O,"&lt;"&amp;O124)</f>
        <v>1</v>
      </c>
      <c r="I124" s="2">
        <f>AVERAGEIF(A:A,A124,G:G)</f>
        <v>46.360341666666663</v>
      </c>
      <c r="J124" s="2">
        <f>G124-I124</f>
        <v>24.236425000000033</v>
      </c>
      <c r="K124" s="2">
        <f>90+J124</f>
        <v>114.23642500000003</v>
      </c>
      <c r="L124" s="2">
        <f>EXP(0.06*K124)</f>
        <v>947.83979939975347</v>
      </c>
      <c r="M124" s="2">
        <f>SUMIF(A:A,A124,L:L)</f>
        <v>3412.9921515062219</v>
      </c>
      <c r="N124" s="3">
        <f>L124/M124</f>
        <v>0.27771520042360859</v>
      </c>
      <c r="O124" s="7">
        <f>1/N124</f>
        <v>3.6008111852526095</v>
      </c>
      <c r="P124" s="3">
        <f>IF(O124&gt;21,"",N124)</f>
        <v>0.27771520042360859</v>
      </c>
      <c r="Q124" s="3">
        <f>IF(ISNUMBER(P124),SUMIF(A:A,A124,P:P),"")</f>
        <v>0.86541608036658579</v>
      </c>
      <c r="R124" s="3">
        <f>IFERROR(P124*(1/Q124),"")</f>
        <v>0.32090367480341925</v>
      </c>
      <c r="S124" s="8">
        <f>IFERROR(1/R124,"")</f>
        <v>3.1161999020814735</v>
      </c>
    </row>
    <row r="125" spans="1:19" x14ac:dyDescent="0.25">
      <c r="A125" s="1">
        <v>16</v>
      </c>
      <c r="B125" s="5">
        <v>0.58402777777777781</v>
      </c>
      <c r="C125" s="1" t="s">
        <v>157</v>
      </c>
      <c r="D125" s="1">
        <v>3</v>
      </c>
      <c r="E125" s="1">
        <v>3</v>
      </c>
      <c r="F125" s="1" t="s">
        <v>160</v>
      </c>
      <c r="G125" s="2">
        <v>59.546866666666595</v>
      </c>
      <c r="H125" s="6">
        <f>1+COUNTIFS(A:A,A125,O:O,"&lt;"&amp;O125)</f>
        <v>2</v>
      </c>
      <c r="I125" s="2">
        <f>AVERAGEIF(A:A,A125,G:G)</f>
        <v>46.360341666666663</v>
      </c>
      <c r="J125" s="2">
        <f>G125-I125</f>
        <v>13.186524999999932</v>
      </c>
      <c r="K125" s="2">
        <f>90+J125</f>
        <v>103.18652499999993</v>
      </c>
      <c r="L125" s="2">
        <f>EXP(0.06*K125)</f>
        <v>488.42772127835866</v>
      </c>
      <c r="M125" s="2">
        <f>SUMIF(A:A,A125,L:L)</f>
        <v>3412.9921515062219</v>
      </c>
      <c r="N125" s="3">
        <f>L125/M125</f>
        <v>0.14310836345252237</v>
      </c>
      <c r="O125" s="7">
        <f>1/N125</f>
        <v>6.9877118001685483</v>
      </c>
      <c r="P125" s="3">
        <f>IF(O125&gt;21,"",N125)</f>
        <v>0.14310836345252237</v>
      </c>
      <c r="Q125" s="3">
        <f>IF(ISNUMBER(P125),SUMIF(A:A,A125,P:P),"")</f>
        <v>0.86541608036658579</v>
      </c>
      <c r="R125" s="3">
        <f>IFERROR(P125*(1/Q125),"")</f>
        <v>0.16536365188858335</v>
      </c>
      <c r="S125" s="8">
        <f>IFERROR(1/R125,"")</f>
        <v>6.0472781568332046</v>
      </c>
    </row>
    <row r="126" spans="1:19" x14ac:dyDescent="0.25">
      <c r="A126" s="10">
        <v>16</v>
      </c>
      <c r="B126" s="11">
        <v>0.58402777777777781</v>
      </c>
      <c r="C126" s="10" t="s">
        <v>157</v>
      </c>
      <c r="D126" s="10">
        <v>3</v>
      </c>
      <c r="E126" s="10">
        <v>13</v>
      </c>
      <c r="F126" s="10" t="s">
        <v>169</v>
      </c>
      <c r="G126" s="2">
        <v>55.596633333333301</v>
      </c>
      <c r="H126" s="6">
        <f>1+COUNTIFS(A:A,A126,O:O,"&lt;"&amp;O126)</f>
        <v>3</v>
      </c>
      <c r="I126" s="2">
        <f>AVERAGEIF(A:A,A126,G:G)</f>
        <v>46.360341666666663</v>
      </c>
      <c r="J126" s="2">
        <f>G126-I126</f>
        <v>9.2362916666666379</v>
      </c>
      <c r="K126" s="2">
        <f>90+J126</f>
        <v>99.236291666666631</v>
      </c>
      <c r="L126" s="2">
        <f>EXP(0.06*K126)</f>
        <v>385.35982183964762</v>
      </c>
      <c r="M126" s="2">
        <f>SUMIF(A:A,A126,L:L)</f>
        <v>3412.9921515062219</v>
      </c>
      <c r="N126" s="3">
        <f>L126/M126</f>
        <v>0.11290967126003516</v>
      </c>
      <c r="O126" s="7">
        <f>1/N126</f>
        <v>8.85663724675066</v>
      </c>
      <c r="P126" s="3">
        <f>IF(O126&gt;21,"",N126)</f>
        <v>0.11290967126003516</v>
      </c>
      <c r="Q126" s="3">
        <f>IF(ISNUMBER(P126),SUMIF(A:A,A126,P:P),"")</f>
        <v>0.86541608036658579</v>
      </c>
      <c r="R126" s="3">
        <f>IFERROR(P126*(1/Q126),"")</f>
        <v>0.13046865412092551</v>
      </c>
      <c r="S126" s="8">
        <f>IFERROR(1/R126,"")</f>
        <v>7.6646762913116673</v>
      </c>
    </row>
    <row r="127" spans="1:19" x14ac:dyDescent="0.25">
      <c r="A127" s="10">
        <v>16</v>
      </c>
      <c r="B127" s="11">
        <v>0.58402777777777781</v>
      </c>
      <c r="C127" s="10" t="s">
        <v>157</v>
      </c>
      <c r="D127" s="10">
        <v>3</v>
      </c>
      <c r="E127" s="10">
        <v>5</v>
      </c>
      <c r="F127" s="10" t="s">
        <v>161</v>
      </c>
      <c r="G127" s="2">
        <v>54.639733333333297</v>
      </c>
      <c r="H127" s="6">
        <f>1+COUNTIFS(A:A,A127,O:O,"&lt;"&amp;O127)</f>
        <v>4</v>
      </c>
      <c r="I127" s="2">
        <f>AVERAGEIF(A:A,A127,G:G)</f>
        <v>46.360341666666663</v>
      </c>
      <c r="J127" s="2">
        <f>G127-I127</f>
        <v>8.2793916666666334</v>
      </c>
      <c r="K127" s="2">
        <f>90+J127</f>
        <v>98.279391666666641</v>
      </c>
      <c r="L127" s="2">
        <f>EXP(0.06*K127)</f>
        <v>363.85793391103141</v>
      </c>
      <c r="M127" s="2">
        <f>SUMIF(A:A,A127,L:L)</f>
        <v>3412.9921515062219</v>
      </c>
      <c r="N127" s="3">
        <f>L127/M127</f>
        <v>0.10660966030948932</v>
      </c>
      <c r="O127" s="7">
        <f>1/N127</f>
        <v>9.3800130034837945</v>
      </c>
      <c r="P127" s="3">
        <f>IF(O127&gt;21,"",N127)</f>
        <v>0.10660966030948932</v>
      </c>
      <c r="Q127" s="3">
        <f>IF(ISNUMBER(P127),SUMIF(A:A,A127,P:P),"")</f>
        <v>0.86541608036658579</v>
      </c>
      <c r="R127" s="3">
        <f>IFERROR(P127*(1/Q127),"")</f>
        <v>0.12318890615521036</v>
      </c>
      <c r="S127" s="8">
        <f>IFERROR(1/R127,"")</f>
        <v>8.1176140872625506</v>
      </c>
    </row>
    <row r="128" spans="1:19" x14ac:dyDescent="0.25">
      <c r="A128" s="10">
        <v>16</v>
      </c>
      <c r="B128" s="11">
        <v>0.58402777777777781</v>
      </c>
      <c r="C128" s="10" t="s">
        <v>157</v>
      </c>
      <c r="D128" s="10">
        <v>3</v>
      </c>
      <c r="E128" s="10">
        <v>11</v>
      </c>
      <c r="F128" s="10" t="s">
        <v>167</v>
      </c>
      <c r="G128" s="2">
        <v>46.752033333333301</v>
      </c>
      <c r="H128" s="6">
        <f>1+COUNTIFS(A:A,A128,O:O,"&lt;"&amp;O128)</f>
        <v>5</v>
      </c>
      <c r="I128" s="2">
        <f>AVERAGEIF(A:A,A128,G:G)</f>
        <v>46.360341666666663</v>
      </c>
      <c r="J128" s="2">
        <f>G128-I128</f>
        <v>0.39169166666663813</v>
      </c>
      <c r="K128" s="2">
        <f>90+J128</f>
        <v>90.391691666666645</v>
      </c>
      <c r="L128" s="2">
        <f>EXP(0.06*K128)</f>
        <v>226.67142456280516</v>
      </c>
      <c r="M128" s="2">
        <f>SUMIF(A:A,A128,L:L)</f>
        <v>3412.9921515062219</v>
      </c>
      <c r="N128" s="3">
        <f>L128/M128</f>
        <v>6.6414282395220431E-2</v>
      </c>
      <c r="O128" s="7">
        <f>1/N128</f>
        <v>15.057002258176412</v>
      </c>
      <c r="P128" s="3">
        <f>IF(O128&gt;21,"",N128)</f>
        <v>6.6414282395220431E-2</v>
      </c>
      <c r="Q128" s="3">
        <f>IF(ISNUMBER(P128),SUMIF(A:A,A128,P:P),"")</f>
        <v>0.86541608036658579</v>
      </c>
      <c r="R128" s="3">
        <f>IFERROR(P128*(1/Q128),"")</f>
        <v>7.6742602664706297E-2</v>
      </c>
      <c r="S128" s="8">
        <f>IFERROR(1/R128,"")</f>
        <v>13.030571876341863</v>
      </c>
    </row>
    <row r="129" spans="1:19" x14ac:dyDescent="0.25">
      <c r="A129" s="1">
        <v>16</v>
      </c>
      <c r="B129" s="5">
        <v>0.58402777777777781</v>
      </c>
      <c r="C129" s="1" t="s">
        <v>157</v>
      </c>
      <c r="D129" s="1">
        <v>3</v>
      </c>
      <c r="E129" s="1">
        <v>2</v>
      </c>
      <c r="F129" s="1" t="s">
        <v>159</v>
      </c>
      <c r="G129" s="2">
        <v>45.145666666666699</v>
      </c>
      <c r="H129" s="6">
        <f>1+COUNTIFS(A:A,A129,O:O,"&lt;"&amp;O129)</f>
        <v>6</v>
      </c>
      <c r="I129" s="2">
        <f>AVERAGEIF(A:A,A129,G:G)</f>
        <v>46.360341666666663</v>
      </c>
      <c r="J129" s="2">
        <f>G129-I129</f>
        <v>-1.2146749999999642</v>
      </c>
      <c r="K129" s="2">
        <f>90+J129</f>
        <v>88.785325000000029</v>
      </c>
      <c r="L129" s="2">
        <f>EXP(0.06*K129)</f>
        <v>205.84418518688383</v>
      </c>
      <c r="M129" s="2">
        <f>SUMIF(A:A,A129,L:L)</f>
        <v>3412.9921515062219</v>
      </c>
      <c r="N129" s="3">
        <f>L129/M129</f>
        <v>6.0311942146143133E-2</v>
      </c>
      <c r="O129" s="7">
        <f>1/N129</f>
        <v>16.580464240015335</v>
      </c>
      <c r="P129" s="3">
        <f>IF(O129&gt;21,"",N129)</f>
        <v>6.0311942146143133E-2</v>
      </c>
      <c r="Q129" s="3">
        <f>IF(ISNUMBER(P129),SUMIF(A:A,A129,P:P),"")</f>
        <v>0.86541608036658579</v>
      </c>
      <c r="R129" s="3">
        <f>IFERROR(P129*(1/Q129),"")</f>
        <v>6.9691265871319727E-2</v>
      </c>
      <c r="S129" s="8">
        <f>IFERROR(1/R129,"")</f>
        <v>14.349000373252414</v>
      </c>
    </row>
    <row r="130" spans="1:19" x14ac:dyDescent="0.25">
      <c r="A130" s="1">
        <v>16</v>
      </c>
      <c r="B130" s="5">
        <v>0.58402777777777781</v>
      </c>
      <c r="C130" s="1" t="s">
        <v>157</v>
      </c>
      <c r="D130" s="1">
        <v>3</v>
      </c>
      <c r="E130" s="1">
        <v>1</v>
      </c>
      <c r="F130" s="1" t="s">
        <v>158</v>
      </c>
      <c r="G130" s="2">
        <v>41.865499999999997</v>
      </c>
      <c r="H130" s="6">
        <f>1+COUNTIFS(A:A,A130,O:O,"&lt;"&amp;O130)</f>
        <v>7</v>
      </c>
      <c r="I130" s="2">
        <f>AVERAGEIF(A:A,A130,G:G)</f>
        <v>46.360341666666663</v>
      </c>
      <c r="J130" s="2">
        <f>G130-I130</f>
        <v>-4.494841666666666</v>
      </c>
      <c r="K130" s="2">
        <f>90+J130</f>
        <v>85.505158333333327</v>
      </c>
      <c r="L130" s="2">
        <f>EXP(0.06*K130)</f>
        <v>169.06943693885316</v>
      </c>
      <c r="M130" s="2">
        <f>SUMIF(A:A,A130,L:L)</f>
        <v>3412.9921515062219</v>
      </c>
      <c r="N130" s="3">
        <f>L130/M130</f>
        <v>4.9537013105711195E-2</v>
      </c>
      <c r="O130" s="7">
        <f>1/N130</f>
        <v>20.186925640147418</v>
      </c>
      <c r="P130" s="3">
        <f>IF(O130&gt;21,"",N130)</f>
        <v>4.9537013105711195E-2</v>
      </c>
      <c r="Q130" s="3">
        <f>IF(ISNUMBER(P130),SUMIF(A:A,A130,P:P),"")</f>
        <v>0.86541608036658579</v>
      </c>
      <c r="R130" s="3">
        <f>IFERROR(P130*(1/Q130),"")</f>
        <v>5.7240689455097221E-2</v>
      </c>
      <c r="S130" s="8">
        <f>IFERROR(1/R130,"")</f>
        <v>17.47009006214811</v>
      </c>
    </row>
    <row r="131" spans="1:19" x14ac:dyDescent="0.25">
      <c r="A131" s="10">
        <v>16</v>
      </c>
      <c r="B131" s="11">
        <v>0.58402777777777781</v>
      </c>
      <c r="C131" s="10" t="s">
        <v>157</v>
      </c>
      <c r="D131" s="10">
        <v>3</v>
      </c>
      <c r="E131" s="10">
        <v>10</v>
      </c>
      <c r="F131" s="10" t="s">
        <v>166</v>
      </c>
      <c r="G131" s="2">
        <v>41.619066666666697</v>
      </c>
      <c r="H131" s="6">
        <f>1+COUNTIFS(A:A,A131,O:O,"&lt;"&amp;O131)</f>
        <v>8</v>
      </c>
      <c r="I131" s="2">
        <f>AVERAGEIF(A:A,A131,G:G)</f>
        <v>46.360341666666663</v>
      </c>
      <c r="J131" s="2">
        <f>G131-I131</f>
        <v>-4.7412749999999662</v>
      </c>
      <c r="K131" s="2">
        <f>90+J131</f>
        <v>85.258725000000027</v>
      </c>
      <c r="L131" s="2">
        <f>EXP(0.06*K131)</f>
        <v>166.58796696110213</v>
      </c>
      <c r="M131" s="2">
        <f>SUMIF(A:A,A131,L:L)</f>
        <v>3412.9921515062219</v>
      </c>
      <c r="N131" s="3">
        <f>L131/M131</f>
        <v>4.8809947273855729E-2</v>
      </c>
      <c r="O131" s="7">
        <f>1/N131</f>
        <v>20.487627130374591</v>
      </c>
      <c r="P131" s="3">
        <f>IF(O131&gt;21,"",N131)</f>
        <v>4.8809947273855729E-2</v>
      </c>
      <c r="Q131" s="3">
        <f>IF(ISNUMBER(P131),SUMIF(A:A,A131,P:P),"")</f>
        <v>0.86541608036658579</v>
      </c>
      <c r="R131" s="3">
        <f>IFERROR(P131*(1/Q131),"")</f>
        <v>5.6400555040738425E-2</v>
      </c>
      <c r="S131" s="8">
        <f>IFERROR(1/R131,"")</f>
        <v>17.730321967180902</v>
      </c>
    </row>
    <row r="132" spans="1:19" x14ac:dyDescent="0.25">
      <c r="A132" s="10">
        <v>16</v>
      </c>
      <c r="B132" s="11">
        <v>0.58402777777777781</v>
      </c>
      <c r="C132" s="10" t="s">
        <v>157</v>
      </c>
      <c r="D132" s="10">
        <v>3</v>
      </c>
      <c r="E132" s="10">
        <v>8</v>
      </c>
      <c r="F132" s="10" t="s">
        <v>164</v>
      </c>
      <c r="G132" s="2">
        <v>37.886966666666702</v>
      </c>
      <c r="H132" s="6">
        <f>1+COUNTIFS(A:A,A132,O:O,"&lt;"&amp;O132)</f>
        <v>9</v>
      </c>
      <c r="I132" s="2">
        <f>AVERAGEIF(A:A,A132,G:G)</f>
        <v>46.360341666666663</v>
      </c>
      <c r="J132" s="2">
        <f>G132-I132</f>
        <v>-8.4733749999999617</v>
      </c>
      <c r="K132" s="2">
        <f>90+J132</f>
        <v>81.526625000000038</v>
      </c>
      <c r="L132" s="2">
        <f>EXP(0.06*K132)</f>
        <v>133.16613712538026</v>
      </c>
      <c r="M132" s="2">
        <f>SUMIF(A:A,A132,L:L)</f>
        <v>3412.9921515062219</v>
      </c>
      <c r="N132" s="3">
        <f>L132/M132</f>
        <v>3.9017416745775808E-2</v>
      </c>
      <c r="O132" s="7">
        <f>1/N132</f>
        <v>25.629579900577713</v>
      </c>
      <c r="P132" s="3" t="str">
        <f>IF(O132&gt;21,"",N132)</f>
        <v/>
      </c>
      <c r="Q132" s="3" t="str">
        <f>IF(ISNUMBER(P132),SUMIF(A:A,A132,P:P),"")</f>
        <v/>
      </c>
      <c r="R132" s="3" t="str">
        <f>IFERROR(P132*(1/Q132),"")</f>
        <v/>
      </c>
      <c r="S132" s="8" t="str">
        <f>IFERROR(1/R132,"")</f>
        <v/>
      </c>
    </row>
    <row r="133" spans="1:19" x14ac:dyDescent="0.25">
      <c r="A133" s="10">
        <v>16</v>
      </c>
      <c r="B133" s="11">
        <v>0.58402777777777781</v>
      </c>
      <c r="C133" s="10" t="s">
        <v>157</v>
      </c>
      <c r="D133" s="10">
        <v>3</v>
      </c>
      <c r="E133" s="10">
        <v>7</v>
      </c>
      <c r="F133" s="10" t="s">
        <v>163</v>
      </c>
      <c r="G133" s="2">
        <v>36.850166666666603</v>
      </c>
      <c r="H133" s="6">
        <f>1+COUNTIFS(A:A,A133,O:O,"&lt;"&amp;O133)</f>
        <v>10</v>
      </c>
      <c r="I133" s="2">
        <f>AVERAGEIF(A:A,A133,G:G)</f>
        <v>46.360341666666663</v>
      </c>
      <c r="J133" s="2">
        <f>G133-I133</f>
        <v>-9.5101750000000607</v>
      </c>
      <c r="K133" s="2">
        <f>90+J133</f>
        <v>80.489824999999939</v>
      </c>
      <c r="L133" s="2">
        <f>EXP(0.06*K133)</f>
        <v>125.13454269224151</v>
      </c>
      <c r="M133" s="2">
        <f>SUMIF(A:A,A133,L:L)</f>
        <v>3412.9921515062219</v>
      </c>
      <c r="N133" s="3">
        <f>L133/M133</f>
        <v>3.6664175344504418E-2</v>
      </c>
      <c r="O133" s="7">
        <f>1/N133</f>
        <v>27.274580448183727</v>
      </c>
      <c r="P133" s="3" t="str">
        <f>IF(O133&gt;21,"",N133)</f>
        <v/>
      </c>
      <c r="Q133" s="3" t="str">
        <f>IF(ISNUMBER(P133),SUMIF(A:A,A133,P:P),"")</f>
        <v/>
      </c>
      <c r="R133" s="3" t="str">
        <f>IFERROR(P133*(1/Q133),"")</f>
        <v/>
      </c>
      <c r="S133" s="8" t="str">
        <f>IFERROR(1/R133,"")</f>
        <v/>
      </c>
    </row>
    <row r="134" spans="1:19" x14ac:dyDescent="0.25">
      <c r="A134" s="10">
        <v>16</v>
      </c>
      <c r="B134" s="11">
        <v>0.58402777777777781</v>
      </c>
      <c r="C134" s="10" t="s">
        <v>157</v>
      </c>
      <c r="D134" s="10">
        <v>3</v>
      </c>
      <c r="E134" s="10">
        <v>9</v>
      </c>
      <c r="F134" s="10" t="s">
        <v>165</v>
      </c>
      <c r="G134" s="2">
        <v>36.012633333333298</v>
      </c>
      <c r="H134" s="6">
        <f>1+COUNTIFS(A:A,A134,O:O,"&lt;"&amp;O134)</f>
        <v>11</v>
      </c>
      <c r="I134" s="2">
        <f>AVERAGEIF(A:A,A134,G:G)</f>
        <v>46.360341666666663</v>
      </c>
      <c r="J134" s="2">
        <f>G134-I134</f>
        <v>-10.347708333333365</v>
      </c>
      <c r="K134" s="2">
        <f>90+J134</f>
        <v>79.652291666666628</v>
      </c>
      <c r="L134" s="2">
        <f>EXP(0.06*K134)</f>
        <v>119.00166683140122</v>
      </c>
      <c r="M134" s="2">
        <f>SUMIF(A:A,A134,L:L)</f>
        <v>3412.9921515062219</v>
      </c>
      <c r="N134" s="3">
        <f>L134/M134</f>
        <v>3.4867254757349322E-2</v>
      </c>
      <c r="O134" s="7">
        <f>1/N134</f>
        <v>28.68020459193794</v>
      </c>
      <c r="P134" s="3" t="str">
        <f>IF(O134&gt;21,"",N134)</f>
        <v/>
      </c>
      <c r="Q134" s="3" t="str">
        <f>IF(ISNUMBER(P134),SUMIF(A:A,A134,P:P),"")</f>
        <v/>
      </c>
      <c r="R134" s="3" t="str">
        <f>IFERROR(P134*(1/Q134),"")</f>
        <v/>
      </c>
      <c r="S134" s="8" t="str">
        <f>IFERROR(1/R134,"")</f>
        <v/>
      </c>
    </row>
    <row r="135" spans="1:19" x14ac:dyDescent="0.25">
      <c r="A135" s="10">
        <v>16</v>
      </c>
      <c r="B135" s="11">
        <v>0.58402777777777781</v>
      </c>
      <c r="C135" s="10" t="s">
        <v>157</v>
      </c>
      <c r="D135" s="10">
        <v>3</v>
      </c>
      <c r="E135" s="10">
        <v>6</v>
      </c>
      <c r="F135" s="10" t="s">
        <v>162</v>
      </c>
      <c r="G135" s="2">
        <v>29.812066666666698</v>
      </c>
      <c r="H135" s="6">
        <f>1+COUNTIFS(A:A,A135,O:O,"&lt;"&amp;O135)</f>
        <v>12</v>
      </c>
      <c r="I135" s="2">
        <f>AVERAGEIF(A:A,A135,G:G)</f>
        <v>46.360341666666663</v>
      </c>
      <c r="J135" s="2">
        <f>G135-I135</f>
        <v>-16.548274999999965</v>
      </c>
      <c r="K135" s="2">
        <f>90+J135</f>
        <v>73.451725000000039</v>
      </c>
      <c r="L135" s="2">
        <f>EXP(0.06*K135)</f>
        <v>82.031514778763665</v>
      </c>
      <c r="M135" s="2">
        <f>SUMIF(A:A,A135,L:L)</f>
        <v>3412.9921515062219</v>
      </c>
      <c r="N135" s="3">
        <f>L135/M135</f>
        <v>2.4035072785784612E-2</v>
      </c>
      <c r="O135" s="7">
        <f>1/N135</f>
        <v>41.605865266671607</v>
      </c>
      <c r="P135" s="3" t="str">
        <f>IF(O135&gt;21,"",N135)</f>
        <v/>
      </c>
      <c r="Q135" s="3" t="str">
        <f>IF(ISNUMBER(P135),SUMIF(A:A,A135,P:P),"")</f>
        <v/>
      </c>
      <c r="R135" s="3" t="str">
        <f>IFERROR(P135*(1/Q135),"")</f>
        <v/>
      </c>
      <c r="S135" s="8" t="str">
        <f>IFERROR(1/R135,"")</f>
        <v/>
      </c>
    </row>
    <row r="136" spans="1:19" x14ac:dyDescent="0.25">
      <c r="A136" s="10">
        <v>17</v>
      </c>
      <c r="B136" s="11">
        <v>0.58680555555555558</v>
      </c>
      <c r="C136" s="10" t="s">
        <v>30</v>
      </c>
      <c r="D136" s="10">
        <v>4</v>
      </c>
      <c r="E136" s="10">
        <v>1</v>
      </c>
      <c r="F136" s="10" t="s">
        <v>170</v>
      </c>
      <c r="G136" s="2">
        <v>83.071033333333304</v>
      </c>
      <c r="H136" s="6">
        <f>1+COUNTIFS(A:A,A136,O:O,"&lt;"&amp;O136)</f>
        <v>1</v>
      </c>
      <c r="I136" s="2">
        <f>AVERAGEIF(A:A,A136,G:G)</f>
        <v>50.822479166666625</v>
      </c>
      <c r="J136" s="2">
        <f>G136-I136</f>
        <v>32.248554166666679</v>
      </c>
      <c r="K136" s="2">
        <f>90+J136</f>
        <v>122.24855416666668</v>
      </c>
      <c r="L136" s="2">
        <f>EXP(0.06*K136)</f>
        <v>1532.8947955495823</v>
      </c>
      <c r="M136" s="2">
        <f>SUMIF(A:A,A136,L:L)</f>
        <v>2898.003897854916</v>
      </c>
      <c r="N136" s="3">
        <f>L136/M136</f>
        <v>0.5289484933695987</v>
      </c>
      <c r="O136" s="7">
        <f>1/N136</f>
        <v>1.8905432429339726</v>
      </c>
      <c r="P136" s="3">
        <f>IF(O136&gt;21,"",N136)</f>
        <v>0.5289484933695987</v>
      </c>
      <c r="Q136" s="3">
        <f>IF(ISNUMBER(P136),SUMIF(A:A,A136,P:P),"")</f>
        <v>0.93958434658579559</v>
      </c>
      <c r="R136" s="3">
        <f>IFERROR(P136*(1/Q136),"")</f>
        <v>0.56296009537798242</v>
      </c>
      <c r="S136" s="8">
        <f>IFERROR(1/R136,"")</f>
        <v>1.7763248376043073</v>
      </c>
    </row>
    <row r="137" spans="1:19" x14ac:dyDescent="0.25">
      <c r="A137" s="1">
        <v>17</v>
      </c>
      <c r="B137" s="5">
        <v>0.58680555555555558</v>
      </c>
      <c r="C137" s="1" t="s">
        <v>30</v>
      </c>
      <c r="D137" s="1">
        <v>4</v>
      </c>
      <c r="E137" s="1">
        <v>8</v>
      </c>
      <c r="F137" s="1" t="s">
        <v>176</v>
      </c>
      <c r="G137" s="2">
        <v>57.530766666666601</v>
      </c>
      <c r="H137" s="6">
        <f>1+COUNTIFS(A:A,A137,O:O,"&lt;"&amp;O137)</f>
        <v>2</v>
      </c>
      <c r="I137" s="2">
        <f>AVERAGEIF(A:A,A137,G:G)</f>
        <v>50.822479166666625</v>
      </c>
      <c r="J137" s="2">
        <f>G137-I137</f>
        <v>6.708287499999976</v>
      </c>
      <c r="K137" s="2">
        <f>90+J137</f>
        <v>96.708287499999983</v>
      </c>
      <c r="L137" s="2">
        <f>EXP(0.06*K137)</f>
        <v>331.12543126005215</v>
      </c>
      <c r="M137" s="2">
        <f>SUMIF(A:A,A137,L:L)</f>
        <v>2898.003897854916</v>
      </c>
      <c r="N137" s="3">
        <f>L137/M137</f>
        <v>0.11425982950028089</v>
      </c>
      <c r="O137" s="7">
        <f>1/N137</f>
        <v>8.7519822528489044</v>
      </c>
      <c r="P137" s="3">
        <f>IF(O137&gt;21,"",N137)</f>
        <v>0.11425982950028089</v>
      </c>
      <c r="Q137" s="3">
        <f>IF(ISNUMBER(P137),SUMIF(A:A,A137,P:P),"")</f>
        <v>0.93958434658579559</v>
      </c>
      <c r="R137" s="3">
        <f>IFERROR(P137*(1/Q137),"")</f>
        <v>0.12160678273906043</v>
      </c>
      <c r="S137" s="8">
        <f>IFERROR(1/R137,"")</f>
        <v>8.2232255263735148</v>
      </c>
    </row>
    <row r="138" spans="1:19" x14ac:dyDescent="0.25">
      <c r="A138" s="1">
        <v>17</v>
      </c>
      <c r="B138" s="5">
        <v>0.58680555555555558</v>
      </c>
      <c r="C138" s="1" t="s">
        <v>30</v>
      </c>
      <c r="D138" s="1">
        <v>4</v>
      </c>
      <c r="E138" s="1">
        <v>3</v>
      </c>
      <c r="F138" s="1" t="s">
        <v>172</v>
      </c>
      <c r="G138" s="2">
        <v>54.548533333333303</v>
      </c>
      <c r="H138" s="6">
        <f>1+COUNTIFS(A:A,A138,O:O,"&lt;"&amp;O138)</f>
        <v>3</v>
      </c>
      <c r="I138" s="2">
        <f>AVERAGEIF(A:A,A138,G:G)</f>
        <v>50.822479166666625</v>
      </c>
      <c r="J138" s="2">
        <f>G138-I138</f>
        <v>3.7260541666666782</v>
      </c>
      <c r="K138" s="2">
        <f>90+J138</f>
        <v>93.726054166666671</v>
      </c>
      <c r="L138" s="2">
        <f>EXP(0.06*K138)</f>
        <v>276.87419961107304</v>
      </c>
      <c r="M138" s="2">
        <f>SUMIF(A:A,A138,L:L)</f>
        <v>2898.003897854916</v>
      </c>
      <c r="N138" s="3">
        <f>L138/M138</f>
        <v>9.5539622916316139E-2</v>
      </c>
      <c r="O138" s="7">
        <f>1/N138</f>
        <v>10.466861491340691</v>
      </c>
      <c r="P138" s="3">
        <f>IF(O138&gt;21,"",N138)</f>
        <v>9.5539622916316139E-2</v>
      </c>
      <c r="Q138" s="3">
        <f>IF(ISNUMBER(P138),SUMIF(A:A,A138,P:P),"")</f>
        <v>0.93958434658579559</v>
      </c>
      <c r="R138" s="3">
        <f>IFERROR(P138*(1/Q138),"")</f>
        <v>0.10168285930207566</v>
      </c>
      <c r="S138" s="8">
        <f>IFERROR(1/R138,"")</f>
        <v>9.8344992151453692</v>
      </c>
    </row>
    <row r="139" spans="1:19" x14ac:dyDescent="0.25">
      <c r="A139" s="1">
        <v>17</v>
      </c>
      <c r="B139" s="5">
        <v>0.58680555555555558</v>
      </c>
      <c r="C139" s="1" t="s">
        <v>30</v>
      </c>
      <c r="D139" s="1">
        <v>4</v>
      </c>
      <c r="E139" s="1">
        <v>5</v>
      </c>
      <c r="F139" s="1" t="s">
        <v>174</v>
      </c>
      <c r="G139" s="2">
        <v>51.440266666666602</v>
      </c>
      <c r="H139" s="6">
        <f>1+COUNTIFS(A:A,A139,O:O,"&lt;"&amp;O139)</f>
        <v>4</v>
      </c>
      <c r="I139" s="2">
        <f>AVERAGEIF(A:A,A139,G:G)</f>
        <v>50.822479166666625</v>
      </c>
      <c r="J139" s="2">
        <f>G139-I139</f>
        <v>0.61778749999997729</v>
      </c>
      <c r="K139" s="2">
        <f>90+J139</f>
        <v>90.617787499999977</v>
      </c>
      <c r="L139" s="2">
        <f>EXP(0.06*K139)</f>
        <v>229.76734419821321</v>
      </c>
      <c r="M139" s="2">
        <f>SUMIF(A:A,A139,L:L)</f>
        <v>2898.003897854916</v>
      </c>
      <c r="N139" s="3">
        <f>L139/M139</f>
        <v>7.9284691220838435E-2</v>
      </c>
      <c r="O139" s="7">
        <f>1/N139</f>
        <v>12.612775361823816</v>
      </c>
      <c r="P139" s="3">
        <f>IF(O139&gt;21,"",N139)</f>
        <v>7.9284691220838435E-2</v>
      </c>
      <c r="Q139" s="3">
        <f>IF(ISNUMBER(P139),SUMIF(A:A,A139,P:P),"")</f>
        <v>0.93958434658579559</v>
      </c>
      <c r="R139" s="3">
        <f>IFERROR(P139*(1/Q139),"")</f>
        <v>8.4382728925762041E-2</v>
      </c>
      <c r="S139" s="8">
        <f>IFERROR(1/R139,"")</f>
        <v>11.850766296972651</v>
      </c>
    </row>
    <row r="140" spans="1:19" x14ac:dyDescent="0.25">
      <c r="A140" s="1">
        <v>17</v>
      </c>
      <c r="B140" s="5">
        <v>0.58680555555555558</v>
      </c>
      <c r="C140" s="1" t="s">
        <v>30</v>
      </c>
      <c r="D140" s="1">
        <v>4</v>
      </c>
      <c r="E140" s="1">
        <v>4</v>
      </c>
      <c r="F140" s="1" t="s">
        <v>173</v>
      </c>
      <c r="G140" s="2">
        <v>49.1910666666666</v>
      </c>
      <c r="H140" s="6">
        <f>1+COUNTIFS(A:A,A140,O:O,"&lt;"&amp;O140)</f>
        <v>5</v>
      </c>
      <c r="I140" s="2">
        <f>AVERAGEIF(A:A,A140,G:G)</f>
        <v>50.822479166666625</v>
      </c>
      <c r="J140" s="2">
        <f>G140-I140</f>
        <v>-1.6314125000000246</v>
      </c>
      <c r="K140" s="2">
        <f>90+J140</f>
        <v>88.368587499999975</v>
      </c>
      <c r="L140" s="2">
        <f>EXP(0.06*K140)</f>
        <v>200.7610209100109</v>
      </c>
      <c r="M140" s="2">
        <f>SUMIF(A:A,A140,L:L)</f>
        <v>2898.003897854916</v>
      </c>
      <c r="N140" s="3">
        <f>L140/M140</f>
        <v>6.927562142294319E-2</v>
      </c>
      <c r="O140" s="7">
        <f>1/N140</f>
        <v>14.435092453300072</v>
      </c>
      <c r="P140" s="3">
        <f>IF(O140&gt;21,"",N140)</f>
        <v>6.927562142294319E-2</v>
      </c>
      <c r="Q140" s="3">
        <f>IF(ISNUMBER(P140),SUMIF(A:A,A140,P:P),"")</f>
        <v>0.93958434658579559</v>
      </c>
      <c r="R140" s="3">
        <f>IFERROR(P140*(1/Q140),"")</f>
        <v>7.373007189261159E-2</v>
      </c>
      <c r="S140" s="8">
        <f>IFERROR(1/R140,"")</f>
        <v>13.562986910639497</v>
      </c>
    </row>
    <row r="141" spans="1:19" x14ac:dyDescent="0.25">
      <c r="A141" s="1">
        <v>17</v>
      </c>
      <c r="B141" s="5">
        <v>0.58680555555555558</v>
      </c>
      <c r="C141" s="1" t="s">
        <v>30</v>
      </c>
      <c r="D141" s="1">
        <v>4</v>
      </c>
      <c r="E141" s="1">
        <v>9</v>
      </c>
      <c r="F141" s="1" t="s">
        <v>177</v>
      </c>
      <c r="G141" s="2">
        <v>44.4985</v>
      </c>
      <c r="H141" s="6">
        <f>1+COUNTIFS(A:A,A141,O:O,"&lt;"&amp;O141)</f>
        <v>6</v>
      </c>
      <c r="I141" s="2">
        <f>AVERAGEIF(A:A,A141,G:G)</f>
        <v>50.822479166666625</v>
      </c>
      <c r="J141" s="2">
        <f>G141-I141</f>
        <v>-6.323979166666625</v>
      </c>
      <c r="K141" s="2">
        <f>90+J141</f>
        <v>83.676020833333382</v>
      </c>
      <c r="L141" s="2">
        <f>EXP(0.06*K141)</f>
        <v>151.49630724016831</v>
      </c>
      <c r="M141" s="2">
        <f>SUMIF(A:A,A141,L:L)</f>
        <v>2898.003897854916</v>
      </c>
      <c r="N141" s="3">
        <f>L141/M141</f>
        <v>5.2276088155818183E-2</v>
      </c>
      <c r="O141" s="7">
        <f>1/N141</f>
        <v>19.129204867420878</v>
      </c>
      <c r="P141" s="3">
        <f>IF(O141&gt;21,"",N141)</f>
        <v>5.2276088155818183E-2</v>
      </c>
      <c r="Q141" s="3">
        <f>IF(ISNUMBER(P141),SUMIF(A:A,A141,P:P),"")</f>
        <v>0.93958434658579559</v>
      </c>
      <c r="R141" s="3">
        <f>IFERROR(P141*(1/Q141),"")</f>
        <v>5.5637461762507917E-2</v>
      </c>
      <c r="S141" s="8">
        <f>IFERROR(1/R141,"")</f>
        <v>17.973501456061463</v>
      </c>
    </row>
    <row r="142" spans="1:19" x14ac:dyDescent="0.25">
      <c r="A142" s="10">
        <v>17</v>
      </c>
      <c r="B142" s="11">
        <v>0.58680555555555558</v>
      </c>
      <c r="C142" s="10" t="s">
        <v>30</v>
      </c>
      <c r="D142" s="10">
        <v>4</v>
      </c>
      <c r="E142" s="10">
        <v>2</v>
      </c>
      <c r="F142" s="10" t="s">
        <v>171</v>
      </c>
      <c r="G142" s="2">
        <v>41.919566666666604</v>
      </c>
      <c r="H142" s="6">
        <f>1+COUNTIFS(A:A,A142,O:O,"&lt;"&amp;O142)</f>
        <v>7</v>
      </c>
      <c r="I142" s="2">
        <f>AVERAGEIF(A:A,A142,G:G)</f>
        <v>50.822479166666625</v>
      </c>
      <c r="J142" s="2">
        <f>G142-I142</f>
        <v>-8.9029125000000207</v>
      </c>
      <c r="K142" s="2">
        <f>90+J142</f>
        <v>81.097087499999986</v>
      </c>
      <c r="L142" s="2">
        <f>EXP(0.06*K142)</f>
        <v>129.77799372143724</v>
      </c>
      <c r="M142" s="2">
        <f>SUMIF(A:A,A142,L:L)</f>
        <v>2898.003897854916</v>
      </c>
      <c r="N142" s="3">
        <f>L142/M142</f>
        <v>4.4781856165720856E-2</v>
      </c>
      <c r="O142" s="7">
        <f>1/N142</f>
        <v>22.330472330119033</v>
      </c>
      <c r="P142" s="3" t="str">
        <f>IF(O142&gt;21,"",N142)</f>
        <v/>
      </c>
      <c r="Q142" s="3" t="str">
        <f>IF(ISNUMBER(P142),SUMIF(A:A,A142,P:P),"")</f>
        <v/>
      </c>
      <c r="R142" s="3" t="str">
        <f>IFERROR(P142*(1/Q142),"")</f>
        <v/>
      </c>
      <c r="S142" s="8" t="str">
        <f>IFERROR(1/R142,"")</f>
        <v/>
      </c>
    </row>
    <row r="143" spans="1:19" x14ac:dyDescent="0.25">
      <c r="A143" s="1">
        <v>17</v>
      </c>
      <c r="B143" s="5">
        <v>0.58680555555555558</v>
      </c>
      <c r="C143" s="1" t="s">
        <v>30</v>
      </c>
      <c r="D143" s="1">
        <v>4</v>
      </c>
      <c r="E143" s="1">
        <v>6</v>
      </c>
      <c r="F143" s="1" t="s">
        <v>175</v>
      </c>
      <c r="G143" s="2">
        <v>24.380099999999999</v>
      </c>
      <c r="H143" s="6">
        <f>1+COUNTIFS(A:A,A143,O:O,"&lt;"&amp;O143)</f>
        <v>8</v>
      </c>
      <c r="I143" s="2">
        <f>AVERAGEIF(A:A,A143,G:G)</f>
        <v>50.822479166666625</v>
      </c>
      <c r="J143" s="2">
        <f>G143-I143</f>
        <v>-26.442379166666626</v>
      </c>
      <c r="K143" s="2">
        <f>90+J143</f>
        <v>63.557620833333374</v>
      </c>
      <c r="L143" s="2">
        <f>EXP(0.06*K143)</f>
        <v>45.306805364378576</v>
      </c>
      <c r="M143" s="2">
        <f>SUMIF(A:A,A143,L:L)</f>
        <v>2898.003897854916</v>
      </c>
      <c r="N143" s="3">
        <f>L143/M143</f>
        <v>1.5633797248483478E-2</v>
      </c>
      <c r="O143" s="7">
        <f>1/N143</f>
        <v>63.963986746534196</v>
      </c>
      <c r="P143" s="3" t="str">
        <f>IF(O143&gt;21,"",N143)</f>
        <v/>
      </c>
      <c r="Q143" s="3" t="str">
        <f>IF(ISNUMBER(P143),SUMIF(A:A,A143,P:P),"")</f>
        <v/>
      </c>
      <c r="R143" s="3" t="str">
        <f>IFERROR(P143*(1/Q143),"")</f>
        <v/>
      </c>
      <c r="S143" s="8" t="str">
        <f>IFERROR(1/R143,"")</f>
        <v/>
      </c>
    </row>
    <row r="144" spans="1:19" x14ac:dyDescent="0.25">
      <c r="A144" s="1">
        <v>18</v>
      </c>
      <c r="B144" s="5">
        <v>0.59236111111111112</v>
      </c>
      <c r="C144" s="1" t="s">
        <v>69</v>
      </c>
      <c r="D144" s="1">
        <v>3</v>
      </c>
      <c r="E144" s="1">
        <v>6</v>
      </c>
      <c r="F144" s="1" t="s">
        <v>183</v>
      </c>
      <c r="G144" s="2">
        <v>61.352266666666701</v>
      </c>
      <c r="H144" s="6">
        <f>1+COUNTIFS(A:A,A144,O:O,"&lt;"&amp;O144)</f>
        <v>1</v>
      </c>
      <c r="I144" s="2">
        <f>AVERAGEIF(A:A,A144,G:G)</f>
        <v>46.482337499999993</v>
      </c>
      <c r="J144" s="2">
        <f>G144-I144</f>
        <v>14.869929166666708</v>
      </c>
      <c r="K144" s="2">
        <f>90+J144</f>
        <v>104.86992916666671</v>
      </c>
      <c r="L144" s="2">
        <f>EXP(0.06*K144)</f>
        <v>540.33847567362898</v>
      </c>
      <c r="M144" s="2">
        <f>SUMIF(A:A,A144,L:L)</f>
        <v>4185.4941492515973</v>
      </c>
      <c r="N144" s="3">
        <f>L144/M144</f>
        <v>0.12909789296211205</v>
      </c>
      <c r="O144" s="7">
        <f>1/N144</f>
        <v>7.7460598082222951</v>
      </c>
      <c r="P144" s="3">
        <f>IF(O144&gt;21,"",N144)</f>
        <v>0.12909789296211205</v>
      </c>
      <c r="Q144" s="3">
        <f>IF(ISNUMBER(P144),SUMIF(A:A,A144,P:P),"")</f>
        <v>0.81399292470838769</v>
      </c>
      <c r="R144" s="3">
        <f>IFERROR(P144*(1/Q144),"")</f>
        <v>0.15859829863799035</v>
      </c>
      <c r="S144" s="8">
        <f>IFERROR(1/R144,"")</f>
        <v>6.3052378782609573</v>
      </c>
    </row>
    <row r="145" spans="1:19" x14ac:dyDescent="0.25">
      <c r="A145" s="1">
        <v>18</v>
      </c>
      <c r="B145" s="5">
        <v>0.59236111111111112</v>
      </c>
      <c r="C145" s="1" t="s">
        <v>69</v>
      </c>
      <c r="D145" s="1">
        <v>3</v>
      </c>
      <c r="E145" s="1">
        <v>4</v>
      </c>
      <c r="F145" s="1" t="s">
        <v>181</v>
      </c>
      <c r="G145" s="2">
        <v>60.3945333333333</v>
      </c>
      <c r="H145" s="6">
        <f>1+COUNTIFS(A:A,A145,O:O,"&lt;"&amp;O145)</f>
        <v>2</v>
      </c>
      <c r="I145" s="2">
        <f>AVERAGEIF(A:A,A145,G:G)</f>
        <v>46.482337499999993</v>
      </c>
      <c r="J145" s="2">
        <f>G145-I145</f>
        <v>13.912195833333307</v>
      </c>
      <c r="K145" s="2">
        <f>90+J145</f>
        <v>103.9121958333333</v>
      </c>
      <c r="L145" s="2">
        <f>EXP(0.06*K145)</f>
        <v>510.16374866587222</v>
      </c>
      <c r="M145" s="2">
        <f>SUMIF(A:A,A145,L:L)</f>
        <v>4185.4941492515973</v>
      </c>
      <c r="N145" s="3">
        <f>L145/M145</f>
        <v>0.12188853465655757</v>
      </c>
      <c r="O145" s="7">
        <f>1/N145</f>
        <v>8.2042170973478044</v>
      </c>
      <c r="P145" s="3">
        <f>IF(O145&gt;21,"",N145)</f>
        <v>0.12188853465655757</v>
      </c>
      <c r="Q145" s="3">
        <f>IF(ISNUMBER(P145),SUMIF(A:A,A145,P:P),"")</f>
        <v>0.81399292470838769</v>
      </c>
      <c r="R145" s="3">
        <f>IFERROR(P145*(1/Q145),"")</f>
        <v>0.14974151611971817</v>
      </c>
      <c r="S145" s="8">
        <f>IFERROR(1/R145,"")</f>
        <v>6.678174670012698</v>
      </c>
    </row>
    <row r="146" spans="1:19" x14ac:dyDescent="0.25">
      <c r="A146" s="1">
        <v>18</v>
      </c>
      <c r="B146" s="5">
        <v>0.59236111111111112</v>
      </c>
      <c r="C146" s="1" t="s">
        <v>69</v>
      </c>
      <c r="D146" s="1">
        <v>3</v>
      </c>
      <c r="E146" s="1">
        <v>1</v>
      </c>
      <c r="F146" s="1" t="s">
        <v>178</v>
      </c>
      <c r="G146" s="2">
        <v>59.955966666666704</v>
      </c>
      <c r="H146" s="6">
        <f>1+COUNTIFS(A:A,A146,O:O,"&lt;"&amp;O146)</f>
        <v>3</v>
      </c>
      <c r="I146" s="2">
        <f>AVERAGEIF(A:A,A146,G:G)</f>
        <v>46.482337499999993</v>
      </c>
      <c r="J146" s="2">
        <f>G146-I146</f>
        <v>13.473629166666711</v>
      </c>
      <c r="K146" s="2">
        <f>90+J146</f>
        <v>103.47362916666671</v>
      </c>
      <c r="L146" s="2">
        <f>EXP(0.06*K146)</f>
        <v>496.91438615479797</v>
      </c>
      <c r="M146" s="2">
        <f>SUMIF(A:A,A146,L:L)</f>
        <v>4185.4941492515973</v>
      </c>
      <c r="N146" s="3">
        <f>L146/M146</f>
        <v>0.11872299146413826</v>
      </c>
      <c r="O146" s="7">
        <f>1/N146</f>
        <v>8.422968354045075</v>
      </c>
      <c r="P146" s="3">
        <f>IF(O146&gt;21,"",N146)</f>
        <v>0.11872299146413826</v>
      </c>
      <c r="Q146" s="3">
        <f>IF(ISNUMBER(P146),SUMIF(A:A,A146,P:P),"")</f>
        <v>0.81399292470838769</v>
      </c>
      <c r="R146" s="3">
        <f>IFERROR(P146*(1/Q146),"")</f>
        <v>0.14585260861655608</v>
      </c>
      <c r="S146" s="8">
        <f>IFERROR(1/R146,"")</f>
        <v>6.8562366452353434</v>
      </c>
    </row>
    <row r="147" spans="1:19" x14ac:dyDescent="0.25">
      <c r="A147" s="1">
        <v>18</v>
      </c>
      <c r="B147" s="5">
        <v>0.59236111111111112</v>
      </c>
      <c r="C147" s="1" t="s">
        <v>69</v>
      </c>
      <c r="D147" s="1">
        <v>3</v>
      </c>
      <c r="E147" s="1">
        <v>5</v>
      </c>
      <c r="F147" s="1" t="s">
        <v>182</v>
      </c>
      <c r="G147" s="2">
        <v>54.528599999999905</v>
      </c>
      <c r="H147" s="6">
        <f>1+COUNTIFS(A:A,A147,O:O,"&lt;"&amp;O147)</f>
        <v>4</v>
      </c>
      <c r="I147" s="2">
        <f>AVERAGEIF(A:A,A147,G:G)</f>
        <v>46.482337499999993</v>
      </c>
      <c r="J147" s="2">
        <f>G147-I147</f>
        <v>8.0462624999999122</v>
      </c>
      <c r="K147" s="2">
        <f>90+J147</f>
        <v>98.046262499999912</v>
      </c>
      <c r="L147" s="2">
        <f>EXP(0.06*K147)</f>
        <v>358.80381040998162</v>
      </c>
      <c r="M147" s="2">
        <f>SUMIF(A:A,A147,L:L)</f>
        <v>4185.4941492515973</v>
      </c>
      <c r="N147" s="3">
        <f>L147/M147</f>
        <v>8.572555536223575E-2</v>
      </c>
      <c r="O147" s="7">
        <f>1/N147</f>
        <v>11.665132944015024</v>
      </c>
      <c r="P147" s="3">
        <f>IF(O147&gt;21,"",N147)</f>
        <v>8.572555536223575E-2</v>
      </c>
      <c r="Q147" s="3">
        <f>IF(ISNUMBER(P147),SUMIF(A:A,A147,P:P),"")</f>
        <v>0.81399292470838769</v>
      </c>
      <c r="R147" s="3">
        <f>IFERROR(P147*(1/Q147),"")</f>
        <v>0.10531486547373475</v>
      </c>
      <c r="S147" s="8">
        <f>IFERROR(1/R147,"")</f>
        <v>9.4953356822109534</v>
      </c>
    </row>
    <row r="148" spans="1:19" x14ac:dyDescent="0.25">
      <c r="A148" s="1">
        <v>18</v>
      </c>
      <c r="B148" s="5">
        <v>0.59236111111111112</v>
      </c>
      <c r="C148" s="1" t="s">
        <v>69</v>
      </c>
      <c r="D148" s="1">
        <v>3</v>
      </c>
      <c r="E148" s="1">
        <v>8</v>
      </c>
      <c r="F148" s="1" t="s">
        <v>185</v>
      </c>
      <c r="G148" s="2">
        <v>51.671700000000001</v>
      </c>
      <c r="H148" s="6">
        <f>1+COUNTIFS(A:A,A148,O:O,"&lt;"&amp;O148)</f>
        <v>5</v>
      </c>
      <c r="I148" s="2">
        <f>AVERAGEIF(A:A,A148,G:G)</f>
        <v>46.482337499999993</v>
      </c>
      <c r="J148" s="2">
        <f>G148-I148</f>
        <v>5.1893625000000085</v>
      </c>
      <c r="K148" s="2">
        <f>90+J148</f>
        <v>95.189362500000016</v>
      </c>
      <c r="L148" s="2">
        <f>EXP(0.06*K148)</f>
        <v>302.28242122639358</v>
      </c>
      <c r="M148" s="2">
        <f>SUMIF(A:A,A148,L:L)</f>
        <v>4185.4941492515973</v>
      </c>
      <c r="N148" s="3">
        <f>L148/M148</f>
        <v>7.2221441590222812E-2</v>
      </c>
      <c r="O148" s="7">
        <f>1/N148</f>
        <v>13.846303507397419</v>
      </c>
      <c r="P148" s="3">
        <f>IF(O148&gt;21,"",N148)</f>
        <v>7.2221441590222812E-2</v>
      </c>
      <c r="Q148" s="3">
        <f>IF(ISNUMBER(P148),SUMIF(A:A,A148,P:P),"")</f>
        <v>0.81399292470838769</v>
      </c>
      <c r="R148" s="3">
        <f>IFERROR(P148*(1/Q148),"")</f>
        <v>8.8724900914950944E-2</v>
      </c>
      <c r="S148" s="8">
        <f>IFERROR(1/R148,"")</f>
        <v>11.27079308838643</v>
      </c>
    </row>
    <row r="149" spans="1:19" x14ac:dyDescent="0.25">
      <c r="A149" s="1">
        <v>18</v>
      </c>
      <c r="B149" s="5">
        <v>0.59236111111111112</v>
      </c>
      <c r="C149" s="1" t="s">
        <v>69</v>
      </c>
      <c r="D149" s="1">
        <v>3</v>
      </c>
      <c r="E149" s="1">
        <v>2</v>
      </c>
      <c r="F149" s="1" t="s">
        <v>179</v>
      </c>
      <c r="G149" s="2">
        <v>50.792800000000007</v>
      </c>
      <c r="H149" s="6">
        <f>1+COUNTIFS(A:A,A149,O:O,"&lt;"&amp;O149)</f>
        <v>6</v>
      </c>
      <c r="I149" s="2">
        <f>AVERAGEIF(A:A,A149,G:G)</f>
        <v>46.482337499999993</v>
      </c>
      <c r="J149" s="2">
        <f>G149-I149</f>
        <v>4.3104625000000141</v>
      </c>
      <c r="K149" s="2">
        <f>90+J149</f>
        <v>94.310462500000014</v>
      </c>
      <c r="L149" s="2">
        <f>EXP(0.06*K149)</f>
        <v>286.75487306818815</v>
      </c>
      <c r="M149" s="2">
        <f>SUMIF(A:A,A149,L:L)</f>
        <v>4185.4941492515973</v>
      </c>
      <c r="N149" s="3">
        <f>L149/M149</f>
        <v>6.8511593337064497E-2</v>
      </c>
      <c r="O149" s="7">
        <f>1/N149</f>
        <v>14.596069822521613</v>
      </c>
      <c r="P149" s="3">
        <f>IF(O149&gt;21,"",N149)</f>
        <v>6.8511593337064497E-2</v>
      </c>
      <c r="Q149" s="3">
        <f>IF(ISNUMBER(P149),SUMIF(A:A,A149,P:P),"")</f>
        <v>0.81399292470838769</v>
      </c>
      <c r="R149" s="3">
        <f>IFERROR(P149*(1/Q149),"")</f>
        <v>8.4167308163776391E-2</v>
      </c>
      <c r="S149" s="8">
        <f>IFERROR(1/R149,"")</f>
        <v>11.881097564082205</v>
      </c>
    </row>
    <row r="150" spans="1:19" x14ac:dyDescent="0.25">
      <c r="A150" s="1">
        <v>18</v>
      </c>
      <c r="B150" s="5">
        <v>0.59236111111111112</v>
      </c>
      <c r="C150" s="1" t="s">
        <v>69</v>
      </c>
      <c r="D150" s="1">
        <v>3</v>
      </c>
      <c r="E150" s="1">
        <v>11</v>
      </c>
      <c r="F150" s="1" t="s">
        <v>187</v>
      </c>
      <c r="G150" s="2">
        <v>48.550933333333305</v>
      </c>
      <c r="H150" s="6">
        <f>1+COUNTIFS(A:A,A150,O:O,"&lt;"&amp;O150)</f>
        <v>7</v>
      </c>
      <c r="I150" s="2">
        <f>AVERAGEIF(A:A,A150,G:G)</f>
        <v>46.482337499999993</v>
      </c>
      <c r="J150" s="2">
        <f>G150-I150</f>
        <v>2.0685958333333119</v>
      </c>
      <c r="K150" s="2">
        <f>90+J150</f>
        <v>92.068595833333319</v>
      </c>
      <c r="L150" s="2">
        <f>EXP(0.06*K150)</f>
        <v>250.66458983131636</v>
      </c>
      <c r="M150" s="2">
        <f>SUMIF(A:A,A150,L:L)</f>
        <v>4185.4941492515973</v>
      </c>
      <c r="N150" s="3">
        <f>L150/M150</f>
        <v>5.9888887881049215E-2</v>
      </c>
      <c r="O150" s="7">
        <f>1/N150</f>
        <v>16.697588407154782</v>
      </c>
      <c r="P150" s="3">
        <f>IF(O150&gt;21,"",N150)</f>
        <v>5.9888887881049215E-2</v>
      </c>
      <c r="Q150" s="3">
        <f>IF(ISNUMBER(P150),SUMIF(A:A,A150,P:P),"")</f>
        <v>0.81399292470838769</v>
      </c>
      <c r="R150" s="3">
        <f>IFERROR(P150*(1/Q150),"")</f>
        <v>7.3574211842817136E-2</v>
      </c>
      <c r="S150" s="8">
        <f>IFERROR(1/R150,"")</f>
        <v>13.591718823116791</v>
      </c>
    </row>
    <row r="151" spans="1:19" x14ac:dyDescent="0.25">
      <c r="A151" s="1">
        <v>18</v>
      </c>
      <c r="B151" s="5">
        <v>0.59236111111111112</v>
      </c>
      <c r="C151" s="1" t="s">
        <v>69</v>
      </c>
      <c r="D151" s="1">
        <v>3</v>
      </c>
      <c r="E151" s="1">
        <v>14</v>
      </c>
      <c r="F151" s="1" t="s">
        <v>190</v>
      </c>
      <c r="G151" s="2">
        <v>48.128333333333302</v>
      </c>
      <c r="H151" s="6">
        <f>1+COUNTIFS(A:A,A151,O:O,"&lt;"&amp;O151)</f>
        <v>8</v>
      </c>
      <c r="I151" s="2">
        <f>AVERAGEIF(A:A,A151,G:G)</f>
        <v>46.482337499999993</v>
      </c>
      <c r="J151" s="2">
        <f>G151-I151</f>
        <v>1.6459958333333091</v>
      </c>
      <c r="K151" s="2">
        <f>90+J151</f>
        <v>91.645995833333302</v>
      </c>
      <c r="L151" s="2">
        <f>EXP(0.06*K151)</f>
        <v>244.38864121246999</v>
      </c>
      <c r="M151" s="2">
        <f>SUMIF(A:A,A151,L:L)</f>
        <v>4185.4941492515973</v>
      </c>
      <c r="N151" s="3">
        <f>L151/M151</f>
        <v>5.8389435631195134E-2</v>
      </c>
      <c r="O151" s="7">
        <f>1/N151</f>
        <v>17.12638577835029</v>
      </c>
      <c r="P151" s="3">
        <f>IF(O151&gt;21,"",N151)</f>
        <v>5.8389435631195134E-2</v>
      </c>
      <c r="Q151" s="3">
        <f>IF(ISNUMBER(P151),SUMIF(A:A,A151,P:P),"")</f>
        <v>0.81399292470838769</v>
      </c>
      <c r="R151" s="3">
        <f>IFERROR(P151*(1/Q151),"")</f>
        <v>7.1732116900295059E-2</v>
      </c>
      <c r="S151" s="8">
        <f>IFERROR(1/R151,"")</f>
        <v>13.940756849403487</v>
      </c>
    </row>
    <row r="152" spans="1:19" x14ac:dyDescent="0.25">
      <c r="A152" s="1">
        <v>18</v>
      </c>
      <c r="B152" s="5">
        <v>0.59236111111111112</v>
      </c>
      <c r="C152" s="1" t="s">
        <v>69</v>
      </c>
      <c r="D152" s="1">
        <v>3</v>
      </c>
      <c r="E152" s="1">
        <v>7</v>
      </c>
      <c r="F152" s="1" t="s">
        <v>184</v>
      </c>
      <c r="G152" s="2">
        <v>45.817700000000002</v>
      </c>
      <c r="H152" s="6">
        <f>1+COUNTIFS(A:A,A152,O:O,"&lt;"&amp;O152)</f>
        <v>9</v>
      </c>
      <c r="I152" s="2">
        <f>AVERAGEIF(A:A,A152,G:G)</f>
        <v>46.482337499999993</v>
      </c>
      <c r="J152" s="2">
        <f>G152-I152</f>
        <v>-0.66463749999999067</v>
      </c>
      <c r="K152" s="2">
        <f>90+J152</f>
        <v>89.335362500000002</v>
      </c>
      <c r="L152" s="2">
        <f>EXP(0.06*K152)</f>
        <v>212.7508472884586</v>
      </c>
      <c r="M152" s="2">
        <f>SUMIF(A:A,A152,L:L)</f>
        <v>4185.4941492515973</v>
      </c>
      <c r="N152" s="3">
        <f>L152/M152</f>
        <v>5.0830520770528444E-2</v>
      </c>
      <c r="O152" s="7">
        <f>1/N152</f>
        <v>19.673219649164018</v>
      </c>
      <c r="P152" s="3">
        <f>IF(O152&gt;21,"",N152)</f>
        <v>5.0830520770528444E-2</v>
      </c>
      <c r="Q152" s="3">
        <f>IF(ISNUMBER(P152),SUMIF(A:A,A152,P:P),"")</f>
        <v>0.81399292470838769</v>
      </c>
      <c r="R152" s="3">
        <f>IFERROR(P152*(1/Q152),"")</f>
        <v>6.2445899991991259E-2</v>
      </c>
      <c r="S152" s="8">
        <f>IFERROR(1/R152,"")</f>
        <v>16.013861600653538</v>
      </c>
    </row>
    <row r="153" spans="1:19" x14ac:dyDescent="0.25">
      <c r="A153" s="1">
        <v>18</v>
      </c>
      <c r="B153" s="5">
        <v>0.59236111111111112</v>
      </c>
      <c r="C153" s="1" t="s">
        <v>69</v>
      </c>
      <c r="D153" s="1">
        <v>3</v>
      </c>
      <c r="E153" s="1">
        <v>13</v>
      </c>
      <c r="F153" s="1" t="s">
        <v>189</v>
      </c>
      <c r="G153" s="2">
        <v>45.109566666666701</v>
      </c>
      <c r="H153" s="6">
        <f>1+COUNTIFS(A:A,A153,O:O,"&lt;"&amp;O153)</f>
        <v>10</v>
      </c>
      <c r="I153" s="2">
        <f>AVERAGEIF(A:A,A153,G:G)</f>
        <v>46.482337499999993</v>
      </c>
      <c r="J153" s="2">
        <f>G153-I153</f>
        <v>-1.3727708333332913</v>
      </c>
      <c r="K153" s="2">
        <f>90+J153</f>
        <v>88.627229166666709</v>
      </c>
      <c r="L153" s="2">
        <f>EXP(0.06*K153)</f>
        <v>203.9008303680458</v>
      </c>
      <c r="M153" s="2">
        <f>SUMIF(A:A,A153,L:L)</f>
        <v>4185.4941492515973</v>
      </c>
      <c r="N153" s="3">
        <f>L153/M153</f>
        <v>4.8716071053284127E-2</v>
      </c>
      <c r="O153" s="7">
        <f>1/N153</f>
        <v>20.527106935742644</v>
      </c>
      <c r="P153" s="3">
        <f>IF(O153&gt;21,"",N153)</f>
        <v>4.8716071053284127E-2</v>
      </c>
      <c r="Q153" s="3">
        <f>IF(ISNUMBER(P153),SUMIF(A:A,A153,P:P),"")</f>
        <v>0.81399292470838769</v>
      </c>
      <c r="R153" s="3">
        <f>IFERROR(P153*(1/Q153),"")</f>
        <v>5.9848273338170138E-2</v>
      </c>
      <c r="S153" s="8">
        <f>IFERROR(1/R153,"")</f>
        <v>16.70891981042698</v>
      </c>
    </row>
    <row r="154" spans="1:19" x14ac:dyDescent="0.25">
      <c r="A154" s="1">
        <v>18</v>
      </c>
      <c r="B154" s="5">
        <v>0.59236111111111112</v>
      </c>
      <c r="C154" s="1" t="s">
        <v>69</v>
      </c>
      <c r="D154" s="1">
        <v>3</v>
      </c>
      <c r="E154" s="1">
        <v>9</v>
      </c>
      <c r="F154" s="1" t="s">
        <v>186</v>
      </c>
      <c r="G154" s="2">
        <v>44.033366666666701</v>
      </c>
      <c r="H154" s="6">
        <f>1+COUNTIFS(A:A,A154,O:O,"&lt;"&amp;O154)</f>
        <v>11</v>
      </c>
      <c r="I154" s="2">
        <f>AVERAGEIF(A:A,A154,G:G)</f>
        <v>46.482337499999993</v>
      </c>
      <c r="J154" s="2">
        <f>G154-I154</f>
        <v>-2.4489708333332914</v>
      </c>
      <c r="K154" s="2">
        <f>90+J154</f>
        <v>87.551029166666709</v>
      </c>
      <c r="L154" s="2">
        <f>EXP(0.06*K154)</f>
        <v>191.15062885731095</v>
      </c>
      <c r="M154" s="2">
        <f>SUMIF(A:A,A154,L:L)</f>
        <v>4185.4941492515973</v>
      </c>
      <c r="N154" s="3">
        <f>L154/M154</f>
        <v>4.5669787614322756E-2</v>
      </c>
      <c r="O154" s="7">
        <f>1/N154</f>
        <v>21.896313782864723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8" t="str">
        <f>IFERROR(1/R154,"")</f>
        <v/>
      </c>
    </row>
    <row r="155" spans="1:19" x14ac:dyDescent="0.25">
      <c r="A155" s="1">
        <v>18</v>
      </c>
      <c r="B155" s="5">
        <v>0.59236111111111112</v>
      </c>
      <c r="C155" s="1" t="s">
        <v>69</v>
      </c>
      <c r="D155" s="1">
        <v>3</v>
      </c>
      <c r="E155" s="1">
        <v>3</v>
      </c>
      <c r="F155" s="1" t="s">
        <v>180</v>
      </c>
      <c r="G155" s="2">
        <v>43.684100000000001</v>
      </c>
      <c r="H155" s="6">
        <f>1+COUNTIFS(A:A,A155,O:O,"&lt;"&amp;O155)</f>
        <v>12</v>
      </c>
      <c r="I155" s="2">
        <f>AVERAGEIF(A:A,A155,G:G)</f>
        <v>46.482337499999993</v>
      </c>
      <c r="J155" s="2">
        <f>G155-I155</f>
        <v>-2.7982374999999919</v>
      </c>
      <c r="K155" s="2">
        <f>90+J155</f>
        <v>87.201762500000001</v>
      </c>
      <c r="L155" s="2">
        <f>EXP(0.06*K155)</f>
        <v>187.18655689376598</v>
      </c>
      <c r="M155" s="2">
        <f>SUMIF(A:A,A155,L:L)</f>
        <v>4185.4941492515973</v>
      </c>
      <c r="N155" s="3">
        <f>L155/M155</f>
        <v>4.4722689894868585E-2</v>
      </c>
      <c r="O155" s="7">
        <f>1/N155</f>
        <v>22.360014622348075</v>
      </c>
      <c r="P155" s="3" t="str">
        <f>IF(O155&gt;21,"",N155)</f>
        <v/>
      </c>
      <c r="Q155" s="3" t="str">
        <f>IF(ISNUMBER(P155),SUMIF(A:A,A155,P:P),"")</f>
        <v/>
      </c>
      <c r="R155" s="3" t="str">
        <f>IFERROR(P155*(1/Q155),"")</f>
        <v/>
      </c>
      <c r="S155" s="8" t="str">
        <f>IFERROR(1/R155,"")</f>
        <v/>
      </c>
    </row>
    <row r="156" spans="1:19" x14ac:dyDescent="0.25">
      <c r="A156" s="1">
        <v>18</v>
      </c>
      <c r="B156" s="5">
        <v>0.59236111111111112</v>
      </c>
      <c r="C156" s="1" t="s">
        <v>69</v>
      </c>
      <c r="D156" s="1">
        <v>3</v>
      </c>
      <c r="E156" s="1">
        <v>15</v>
      </c>
      <c r="F156" s="1" t="s">
        <v>191</v>
      </c>
      <c r="G156" s="2">
        <v>40.636033333333302</v>
      </c>
      <c r="H156" s="6">
        <f>1+COUNTIFS(A:A,A156,O:O,"&lt;"&amp;O156)</f>
        <v>13</v>
      </c>
      <c r="I156" s="2">
        <f>AVERAGEIF(A:A,A156,G:G)</f>
        <v>46.482337499999993</v>
      </c>
      <c r="J156" s="2">
        <f>G156-I156</f>
        <v>-5.8463041666666911</v>
      </c>
      <c r="K156" s="2">
        <f>90+J156</f>
        <v>84.153695833333302</v>
      </c>
      <c r="L156" s="2">
        <f>EXP(0.06*K156)</f>
        <v>155.90108724045527</v>
      </c>
      <c r="M156" s="2">
        <f>SUMIF(A:A,A156,L:L)</f>
        <v>4185.4941492515973</v>
      </c>
      <c r="N156" s="3">
        <f>L156/M156</f>
        <v>3.7247952495246407E-2</v>
      </c>
      <c r="O156" s="7">
        <f>1/N156</f>
        <v>26.847113277639092</v>
      </c>
      <c r="P156" s="3" t="str">
        <f>IF(O156&gt;21,"",N156)</f>
        <v/>
      </c>
      <c r="Q156" s="3" t="str">
        <f>IF(ISNUMBER(P156),SUMIF(A:A,A156,P:P),"")</f>
        <v/>
      </c>
      <c r="R156" s="3" t="str">
        <f>IFERROR(P156*(1/Q156),"")</f>
        <v/>
      </c>
      <c r="S156" s="8" t="str">
        <f>IFERROR(1/R156,"")</f>
        <v/>
      </c>
    </row>
    <row r="157" spans="1:19" x14ac:dyDescent="0.25">
      <c r="A157" s="1">
        <v>18</v>
      </c>
      <c r="B157" s="5">
        <v>0.59236111111111112</v>
      </c>
      <c r="C157" s="1" t="s">
        <v>69</v>
      </c>
      <c r="D157" s="1">
        <v>3</v>
      </c>
      <c r="E157" s="1">
        <v>16</v>
      </c>
      <c r="F157" s="1" t="s">
        <v>192</v>
      </c>
      <c r="G157" s="2">
        <v>31.485033333333401</v>
      </c>
      <c r="H157" s="6">
        <f>1+COUNTIFS(A:A,A157,O:O,"&lt;"&amp;O157)</f>
        <v>14</v>
      </c>
      <c r="I157" s="2">
        <f>AVERAGEIF(A:A,A157,G:G)</f>
        <v>46.482337499999993</v>
      </c>
      <c r="J157" s="2">
        <f>G157-I157</f>
        <v>-14.997304166666591</v>
      </c>
      <c r="K157" s="2">
        <f>90+J157</f>
        <v>75.002695833333405</v>
      </c>
      <c r="L157" s="2">
        <f>EXP(0.06*K157)</f>
        <v>90.031692749135416</v>
      </c>
      <c r="M157" s="2">
        <f>SUMIF(A:A,A157,L:L)</f>
        <v>4185.4941492515973</v>
      </c>
      <c r="N157" s="3">
        <f>L157/M157</f>
        <v>2.1510409413720927E-2</v>
      </c>
      <c r="O157" s="7">
        <f>1/N157</f>
        <v>46.489119791561301</v>
      </c>
      <c r="P157" s="3" t="str">
        <f>IF(O157&gt;21,"",N157)</f>
        <v/>
      </c>
      <c r="Q157" s="3" t="str">
        <f>IF(ISNUMBER(P157),SUMIF(A:A,A157,P:P),"")</f>
        <v/>
      </c>
      <c r="R157" s="3" t="str">
        <f>IFERROR(P157*(1/Q157),"")</f>
        <v/>
      </c>
      <c r="S157" s="8" t="str">
        <f>IFERROR(1/R157,"")</f>
        <v/>
      </c>
    </row>
    <row r="158" spans="1:19" x14ac:dyDescent="0.25">
      <c r="A158" s="1">
        <v>18</v>
      </c>
      <c r="B158" s="5">
        <v>0.59236111111111112</v>
      </c>
      <c r="C158" s="1" t="s">
        <v>69</v>
      </c>
      <c r="D158" s="1">
        <v>3</v>
      </c>
      <c r="E158" s="1">
        <v>18</v>
      </c>
      <c r="F158" s="1" t="s">
        <v>193</v>
      </c>
      <c r="G158" s="2">
        <v>30.783466666666698</v>
      </c>
      <c r="H158" s="6">
        <f>1+COUNTIFS(A:A,A158,O:O,"&lt;"&amp;O158)</f>
        <v>15</v>
      </c>
      <c r="I158" s="2">
        <f>AVERAGEIF(A:A,A158,G:G)</f>
        <v>46.482337499999993</v>
      </c>
      <c r="J158" s="2">
        <f>G158-I158</f>
        <v>-15.698870833333295</v>
      </c>
      <c r="K158" s="2">
        <f>90+J158</f>
        <v>74.301129166666698</v>
      </c>
      <c r="L158" s="2">
        <f>EXP(0.06*K158)</f>
        <v>86.32055495739047</v>
      </c>
      <c r="M158" s="2">
        <f>SUMIF(A:A,A158,L:L)</f>
        <v>4185.4941492515973</v>
      </c>
      <c r="N158" s="3">
        <f>L158/M158</f>
        <v>2.0623742831614122E-2</v>
      </c>
      <c r="O158" s="7">
        <f>1/N158</f>
        <v>48.487803991965059</v>
      </c>
      <c r="P158" s="3" t="str">
        <f>IF(O158&gt;21,"",N158)</f>
        <v/>
      </c>
      <c r="Q158" s="3" t="str">
        <f>IF(ISNUMBER(P158),SUMIF(A:A,A158,P:P),"")</f>
        <v/>
      </c>
      <c r="R158" s="3" t="str">
        <f>IFERROR(P158*(1/Q158),"")</f>
        <v/>
      </c>
      <c r="S158" s="8" t="str">
        <f>IFERROR(1/R158,"")</f>
        <v/>
      </c>
    </row>
    <row r="159" spans="1:19" x14ac:dyDescent="0.25">
      <c r="A159" s="1">
        <v>18</v>
      </c>
      <c r="B159" s="5">
        <v>0.59236111111111112</v>
      </c>
      <c r="C159" s="1" t="s">
        <v>69</v>
      </c>
      <c r="D159" s="1">
        <v>3</v>
      </c>
      <c r="E159" s="1">
        <v>12</v>
      </c>
      <c r="F159" s="1" t="s">
        <v>188</v>
      </c>
      <c r="G159" s="2">
        <v>26.792999999999999</v>
      </c>
      <c r="H159" s="6">
        <f>1+COUNTIFS(A:A,A159,O:O,"&lt;"&amp;O159)</f>
        <v>16</v>
      </c>
      <c r="I159" s="2">
        <f>AVERAGEIF(A:A,A159,G:G)</f>
        <v>46.482337499999993</v>
      </c>
      <c r="J159" s="2">
        <f>G159-I159</f>
        <v>-19.689337499999993</v>
      </c>
      <c r="K159" s="2">
        <f>90+J159</f>
        <v>70.310662500000007</v>
      </c>
      <c r="L159" s="2">
        <f>EXP(0.06*K159)</f>
        <v>67.941004654386219</v>
      </c>
      <c r="M159" s="2">
        <f>SUMIF(A:A,A159,L:L)</f>
        <v>4185.4941492515973</v>
      </c>
      <c r="N159" s="3">
        <f>L159/M159</f>
        <v>1.6232493041839435E-2</v>
      </c>
      <c r="O159" s="7">
        <f>1/N159</f>
        <v>61.604831582092082</v>
      </c>
      <c r="P159" s="3" t="str">
        <f>IF(O159&gt;21,"",N159)</f>
        <v/>
      </c>
      <c r="Q159" s="3" t="str">
        <f>IF(ISNUMBER(P159),SUMIF(A:A,A159,P:P),"")</f>
        <v/>
      </c>
      <c r="R159" s="3" t="str">
        <f>IFERROR(P159*(1/Q159),"")</f>
        <v/>
      </c>
      <c r="S159" s="8" t="str">
        <f>IFERROR(1/R159,"")</f>
        <v/>
      </c>
    </row>
    <row r="160" spans="1:19" x14ac:dyDescent="0.25">
      <c r="A160" s="1">
        <v>19</v>
      </c>
      <c r="B160" s="5">
        <v>0.59513888888888888</v>
      </c>
      <c r="C160" s="1" t="s">
        <v>78</v>
      </c>
      <c r="D160" s="1">
        <v>3</v>
      </c>
      <c r="E160" s="1">
        <v>6</v>
      </c>
      <c r="F160" s="1" t="s">
        <v>197</v>
      </c>
      <c r="G160" s="2">
        <v>60.986499999999999</v>
      </c>
      <c r="H160" s="6">
        <f>1+COUNTIFS(A:A,A160,O:O,"&lt;"&amp;O160)</f>
        <v>1</v>
      </c>
      <c r="I160" s="2">
        <f>AVERAGEIF(A:A,A160,G:G)</f>
        <v>49.95637777777776</v>
      </c>
      <c r="J160" s="2">
        <f>G160-I160</f>
        <v>11.030122222222239</v>
      </c>
      <c r="K160" s="2">
        <f>90+J160</f>
        <v>101.03012222222225</v>
      </c>
      <c r="L160" s="2">
        <f>EXP(0.06*K160)</f>
        <v>429.15035412146761</v>
      </c>
      <c r="M160" s="2">
        <f>SUMIF(A:A,A160,L:L)</f>
        <v>2308.6871789915376</v>
      </c>
      <c r="N160" s="3">
        <f>L160/M160</f>
        <v>0.18588501639660235</v>
      </c>
      <c r="O160" s="7">
        <f>1/N160</f>
        <v>5.3796697516835374</v>
      </c>
      <c r="P160" s="3">
        <f>IF(O160&gt;21,"",N160)</f>
        <v>0.18588501639660235</v>
      </c>
      <c r="Q160" s="3">
        <f>IF(ISNUMBER(P160),SUMIF(A:A,A160,P:P),"")</f>
        <v>0.98397390564212617</v>
      </c>
      <c r="R160" s="3">
        <f>IFERROR(P160*(1/Q160),"")</f>
        <v>0.18891254669532795</v>
      </c>
      <c r="S160" s="8">
        <f>IFERROR(1/R160,"")</f>
        <v>5.2934546566288567</v>
      </c>
    </row>
    <row r="161" spans="1:19" x14ac:dyDescent="0.25">
      <c r="A161" s="1">
        <v>19</v>
      </c>
      <c r="B161" s="5">
        <v>0.59513888888888888</v>
      </c>
      <c r="C161" s="1" t="s">
        <v>78</v>
      </c>
      <c r="D161" s="1">
        <v>3</v>
      </c>
      <c r="E161" s="1">
        <v>8</v>
      </c>
      <c r="F161" s="1" t="s">
        <v>198</v>
      </c>
      <c r="G161" s="2">
        <v>56.842133333333301</v>
      </c>
      <c r="H161" s="6">
        <f>1+COUNTIFS(A:A,A161,O:O,"&lt;"&amp;O161)</f>
        <v>2</v>
      </c>
      <c r="I161" s="2">
        <f>AVERAGEIF(A:A,A161,G:G)</f>
        <v>49.95637777777776</v>
      </c>
      <c r="J161" s="2">
        <f>G161-I161</f>
        <v>6.8857555555555408</v>
      </c>
      <c r="K161" s="2">
        <f>90+J161</f>
        <v>96.885755555555534</v>
      </c>
      <c r="L161" s="2">
        <f>EXP(0.06*K161)</f>
        <v>334.67012103008295</v>
      </c>
      <c r="M161" s="2">
        <f>SUMIF(A:A,A161,L:L)</f>
        <v>2308.6871789915376</v>
      </c>
      <c r="N161" s="3">
        <f>L161/M161</f>
        <v>0.14496122474950066</v>
      </c>
      <c r="O161" s="7">
        <f>1/N161</f>
        <v>6.8983964624198215</v>
      </c>
      <c r="P161" s="3">
        <f>IF(O161&gt;21,"",N161)</f>
        <v>0.14496122474950066</v>
      </c>
      <c r="Q161" s="3">
        <f>IF(ISNUMBER(P161),SUMIF(A:A,A161,P:P),"")</f>
        <v>0.98397390564212617</v>
      </c>
      <c r="R161" s="3">
        <f>IFERROR(P161*(1/Q161),"")</f>
        <v>0.14732222462230968</v>
      </c>
      <c r="S161" s="8">
        <f>IFERROR(1/R161,"")</f>
        <v>6.7878421097950579</v>
      </c>
    </row>
    <row r="162" spans="1:19" x14ac:dyDescent="0.25">
      <c r="A162" s="1">
        <v>19</v>
      </c>
      <c r="B162" s="5">
        <v>0.59513888888888888</v>
      </c>
      <c r="C162" s="1" t="s">
        <v>78</v>
      </c>
      <c r="D162" s="1">
        <v>3</v>
      </c>
      <c r="E162" s="1">
        <v>2</v>
      </c>
      <c r="F162" s="1" t="s">
        <v>195</v>
      </c>
      <c r="G162" s="2">
        <v>55.581033333333295</v>
      </c>
      <c r="H162" s="6">
        <f>1+COUNTIFS(A:A,A162,O:O,"&lt;"&amp;O162)</f>
        <v>3</v>
      </c>
      <c r="I162" s="2">
        <f>AVERAGEIF(A:A,A162,G:G)</f>
        <v>49.95637777777776</v>
      </c>
      <c r="J162" s="2">
        <f>G162-I162</f>
        <v>5.6246555555555346</v>
      </c>
      <c r="K162" s="2">
        <f>90+J162</f>
        <v>95.624655555555535</v>
      </c>
      <c r="L162" s="2">
        <f>EXP(0.06*K162)</f>
        <v>310.28130867402376</v>
      </c>
      <c r="M162" s="2">
        <f>SUMIF(A:A,A162,L:L)</f>
        <v>2308.6871789915376</v>
      </c>
      <c r="N162" s="3">
        <f>L162/M162</f>
        <v>0.13439729362102595</v>
      </c>
      <c r="O162" s="7">
        <f>1/N162</f>
        <v>7.4406260204896997</v>
      </c>
      <c r="P162" s="3">
        <f>IF(O162&gt;21,"",N162)</f>
        <v>0.13439729362102595</v>
      </c>
      <c r="Q162" s="3">
        <f>IF(ISNUMBER(P162),SUMIF(A:A,A162,P:P),"")</f>
        <v>0.98397390564212617</v>
      </c>
      <c r="R162" s="3">
        <f>IFERROR(P162*(1/Q162),"")</f>
        <v>0.13658623755202162</v>
      </c>
      <c r="S162" s="8">
        <f>IFERROR(1/R162,"")</f>
        <v>7.3213818458036801</v>
      </c>
    </row>
    <row r="163" spans="1:19" x14ac:dyDescent="0.25">
      <c r="A163" s="1">
        <v>19</v>
      </c>
      <c r="B163" s="5">
        <v>0.59513888888888888</v>
      </c>
      <c r="C163" s="1" t="s">
        <v>78</v>
      </c>
      <c r="D163" s="1">
        <v>3</v>
      </c>
      <c r="E163" s="1">
        <v>9</v>
      </c>
      <c r="F163" s="1" t="s">
        <v>199</v>
      </c>
      <c r="G163" s="2">
        <v>52.908099999999905</v>
      </c>
      <c r="H163" s="6">
        <f>1+COUNTIFS(A:A,A163,O:O,"&lt;"&amp;O163)</f>
        <v>4</v>
      </c>
      <c r="I163" s="2">
        <f>AVERAGEIF(A:A,A163,G:G)</f>
        <v>49.95637777777776</v>
      </c>
      <c r="J163" s="2">
        <f>G163-I163</f>
        <v>2.9517222222221449</v>
      </c>
      <c r="K163" s="2">
        <f>90+J163</f>
        <v>92.951722222222145</v>
      </c>
      <c r="L163" s="2">
        <f>EXP(0.06*K163)</f>
        <v>264.30489269369724</v>
      </c>
      <c r="M163" s="2">
        <f>SUMIF(A:A,A163,L:L)</f>
        <v>2308.6871789915376</v>
      </c>
      <c r="N163" s="3">
        <f>L163/M163</f>
        <v>0.11448276539966268</v>
      </c>
      <c r="O163" s="7">
        <f>1/N163</f>
        <v>8.734939241806142</v>
      </c>
      <c r="P163" s="3">
        <f>IF(O163&gt;21,"",N163)</f>
        <v>0.11448276539966268</v>
      </c>
      <c r="Q163" s="3">
        <f>IF(ISNUMBER(P163),SUMIF(A:A,A163,P:P),"")</f>
        <v>0.98397390564212617</v>
      </c>
      <c r="R163" s="3">
        <f>IFERROR(P163*(1/Q163),"")</f>
        <v>0.1163473591557827</v>
      </c>
      <c r="S163" s="8">
        <f>IFERROR(1/R163,"")</f>
        <v>8.5949522813066608</v>
      </c>
    </row>
    <row r="164" spans="1:19" x14ac:dyDescent="0.25">
      <c r="A164" s="1">
        <v>19</v>
      </c>
      <c r="B164" s="5">
        <v>0.59513888888888888</v>
      </c>
      <c r="C164" s="1" t="s">
        <v>78</v>
      </c>
      <c r="D164" s="1">
        <v>3</v>
      </c>
      <c r="E164" s="1">
        <v>11</v>
      </c>
      <c r="F164" s="1" t="s">
        <v>200</v>
      </c>
      <c r="G164" s="2">
        <v>52.349300000000099</v>
      </c>
      <c r="H164" s="6">
        <f>1+COUNTIFS(A:A,A164,O:O,"&lt;"&amp;O164)</f>
        <v>5</v>
      </c>
      <c r="I164" s="2">
        <f>AVERAGEIF(A:A,A164,G:G)</f>
        <v>49.95637777777776</v>
      </c>
      <c r="J164" s="2">
        <f>G164-I164</f>
        <v>2.3929222222223387</v>
      </c>
      <c r="K164" s="2">
        <f>90+J164</f>
        <v>92.392922222222339</v>
      </c>
      <c r="L164" s="2">
        <f>EXP(0.06*K164)</f>
        <v>255.59018791647796</v>
      </c>
      <c r="M164" s="2">
        <f>SUMIF(A:A,A164,L:L)</f>
        <v>2308.6871789915376</v>
      </c>
      <c r="N164" s="3">
        <f>L164/M164</f>
        <v>0.11070802066312112</v>
      </c>
      <c r="O164" s="7">
        <f>1/N164</f>
        <v>9.0327692068757077</v>
      </c>
      <c r="P164" s="3">
        <f>IF(O164&gt;21,"",N164)</f>
        <v>0.11070802066312112</v>
      </c>
      <c r="Q164" s="3">
        <f>IF(ISNUMBER(P164),SUMIF(A:A,A164,P:P),"")</f>
        <v>0.98397390564212617</v>
      </c>
      <c r="R164" s="3">
        <f>IFERROR(P164*(1/Q164),"")</f>
        <v>0.11251113472452787</v>
      </c>
      <c r="S164" s="8">
        <f>IFERROR(1/R164,"")</f>
        <v>8.888009195253419</v>
      </c>
    </row>
    <row r="165" spans="1:19" x14ac:dyDescent="0.25">
      <c r="A165" s="1">
        <v>19</v>
      </c>
      <c r="B165" s="5">
        <v>0.59513888888888888</v>
      </c>
      <c r="C165" s="1" t="s">
        <v>78</v>
      </c>
      <c r="D165" s="1">
        <v>3</v>
      </c>
      <c r="E165" s="1">
        <v>13</v>
      </c>
      <c r="F165" s="1" t="s">
        <v>201</v>
      </c>
      <c r="G165" s="2">
        <v>51.511966666666595</v>
      </c>
      <c r="H165" s="6">
        <f>1+COUNTIFS(A:A,A165,O:O,"&lt;"&amp;O165)</f>
        <v>6</v>
      </c>
      <c r="I165" s="2">
        <f>AVERAGEIF(A:A,A165,G:G)</f>
        <v>49.95637777777776</v>
      </c>
      <c r="J165" s="2">
        <f>G165-I165</f>
        <v>1.5555888888888347</v>
      </c>
      <c r="K165" s="2">
        <f>90+J165</f>
        <v>91.555588888888835</v>
      </c>
      <c r="L165" s="2">
        <f>EXP(0.06*K165)</f>
        <v>243.06656438348904</v>
      </c>
      <c r="M165" s="2">
        <f>SUMIF(A:A,A165,L:L)</f>
        <v>2308.6871789915376</v>
      </c>
      <c r="N165" s="3">
        <f>L165/M165</f>
        <v>0.10528345572121357</v>
      </c>
      <c r="O165" s="7">
        <f>1/N165</f>
        <v>9.4981684743323811</v>
      </c>
      <c r="P165" s="3">
        <f>IF(O165&gt;21,"",N165)</f>
        <v>0.10528345572121357</v>
      </c>
      <c r="Q165" s="3">
        <f>IF(ISNUMBER(P165),SUMIF(A:A,A165,P:P),"")</f>
        <v>0.98397390564212617</v>
      </c>
      <c r="R165" s="3">
        <f>IFERROR(P165*(1/Q165),"")</f>
        <v>0.1069982192795115</v>
      </c>
      <c r="S165" s="8">
        <f>IFERROR(1/R165,"")</f>
        <v>9.3459499301357489</v>
      </c>
    </row>
    <row r="166" spans="1:19" x14ac:dyDescent="0.25">
      <c r="A166" s="1">
        <v>19</v>
      </c>
      <c r="B166" s="5">
        <v>0.59513888888888888</v>
      </c>
      <c r="C166" s="1" t="s">
        <v>78</v>
      </c>
      <c r="D166" s="1">
        <v>3</v>
      </c>
      <c r="E166" s="1">
        <v>1</v>
      </c>
      <c r="F166" s="1" t="s">
        <v>194</v>
      </c>
      <c r="G166" s="2">
        <v>49.707333333333295</v>
      </c>
      <c r="H166" s="6">
        <f>1+COUNTIFS(A:A,A166,O:O,"&lt;"&amp;O166)</f>
        <v>7</v>
      </c>
      <c r="I166" s="2">
        <f>AVERAGEIF(A:A,A166,G:G)</f>
        <v>49.95637777777776</v>
      </c>
      <c r="J166" s="2">
        <f>G166-I166</f>
        <v>-0.24904444444446483</v>
      </c>
      <c r="K166" s="2">
        <f>90+J166</f>
        <v>89.750955555555535</v>
      </c>
      <c r="L166" s="2">
        <f>EXP(0.06*K166)</f>
        <v>218.12260944525457</v>
      </c>
      <c r="M166" s="2">
        <f>SUMIF(A:A,A166,L:L)</f>
        <v>2308.6871789915376</v>
      </c>
      <c r="N166" s="3">
        <f>L166/M166</f>
        <v>9.4479066471245862E-2</v>
      </c>
      <c r="O166" s="7">
        <f>1/N166</f>
        <v>10.584355215918057</v>
      </c>
      <c r="P166" s="3">
        <f>IF(O166&gt;21,"",N166)</f>
        <v>9.4479066471245862E-2</v>
      </c>
      <c r="Q166" s="3">
        <f>IF(ISNUMBER(P166),SUMIF(A:A,A166,P:P),"")</f>
        <v>0.98397390564212617</v>
      </c>
      <c r="R166" s="3">
        <f>IFERROR(P166*(1/Q166),"")</f>
        <v>9.6017857719092964E-2</v>
      </c>
      <c r="S166" s="8">
        <f>IFERROR(1/R166,"")</f>
        <v>10.414729340510499</v>
      </c>
    </row>
    <row r="167" spans="1:19" x14ac:dyDescent="0.25">
      <c r="A167" s="1">
        <v>19</v>
      </c>
      <c r="B167" s="5">
        <v>0.59513888888888888</v>
      </c>
      <c r="C167" s="1" t="s">
        <v>78</v>
      </c>
      <c r="D167" s="1">
        <v>3</v>
      </c>
      <c r="E167" s="1">
        <v>5</v>
      </c>
      <c r="F167" s="1" t="s">
        <v>196</v>
      </c>
      <c r="G167" s="2">
        <v>49.583033333333397</v>
      </c>
      <c r="H167" s="6">
        <f>1+COUNTIFS(A:A,A167,O:O,"&lt;"&amp;O167)</f>
        <v>8</v>
      </c>
      <c r="I167" s="2">
        <f>AVERAGEIF(A:A,A167,G:G)</f>
        <v>49.95637777777776</v>
      </c>
      <c r="J167" s="2">
        <f>G167-I167</f>
        <v>-0.37334444444436343</v>
      </c>
      <c r="K167" s="2">
        <f>90+J167</f>
        <v>89.626655555555629</v>
      </c>
      <c r="L167" s="2">
        <f>EXP(0.06*K167)</f>
        <v>216.50190215371279</v>
      </c>
      <c r="M167" s="2">
        <f>SUMIF(A:A,A167,L:L)</f>
        <v>2308.6871789915376</v>
      </c>
      <c r="N167" s="3">
        <f>L167/M167</f>
        <v>9.3777062619754062E-2</v>
      </c>
      <c r="O167" s="7">
        <f>1/N167</f>
        <v>10.663588430518304</v>
      </c>
      <c r="P167" s="3">
        <f>IF(O167&gt;21,"",N167)</f>
        <v>9.3777062619754062E-2</v>
      </c>
      <c r="Q167" s="3">
        <f>IF(ISNUMBER(P167),SUMIF(A:A,A167,P:P),"")</f>
        <v>0.98397390564212617</v>
      </c>
      <c r="R167" s="3">
        <f>IFERROR(P167*(1/Q167),"")</f>
        <v>9.5304420251425881E-2</v>
      </c>
      <c r="S167" s="8">
        <f>IFERROR(1/R167,"")</f>
        <v>10.492692756137286</v>
      </c>
    </row>
    <row r="168" spans="1:19" x14ac:dyDescent="0.25">
      <c r="A168" s="1">
        <v>19</v>
      </c>
      <c r="B168" s="5">
        <v>0.59513888888888888</v>
      </c>
      <c r="C168" s="1" t="s">
        <v>78</v>
      </c>
      <c r="D168" s="1">
        <v>3</v>
      </c>
      <c r="E168" s="1">
        <v>15</v>
      </c>
      <c r="F168" s="1" t="s">
        <v>202</v>
      </c>
      <c r="G168" s="2">
        <v>20.138000000000002</v>
      </c>
      <c r="H168" s="6">
        <f>1+COUNTIFS(A:A,A168,O:O,"&lt;"&amp;O168)</f>
        <v>9</v>
      </c>
      <c r="I168" s="2">
        <f>AVERAGEIF(A:A,A168,G:G)</f>
        <v>49.95637777777776</v>
      </c>
      <c r="J168" s="2">
        <f>G168-I168</f>
        <v>-29.818377777777759</v>
      </c>
      <c r="K168" s="2">
        <f>90+J168</f>
        <v>60.181622222222245</v>
      </c>
      <c r="L168" s="2">
        <f>EXP(0.06*K168)</f>
        <v>36.999238573331922</v>
      </c>
      <c r="M168" s="2">
        <f>SUMIF(A:A,A168,L:L)</f>
        <v>2308.6871789915376</v>
      </c>
      <c r="N168" s="3">
        <f>L168/M168</f>
        <v>1.6026094357873825E-2</v>
      </c>
      <c r="O168" s="7">
        <f>1/N168</f>
        <v>62.39823488301672</v>
      </c>
      <c r="P168" s="3" t="str">
        <f>IF(O168&gt;21,"",N168)</f>
        <v/>
      </c>
      <c r="Q168" s="3" t="str">
        <f>IF(ISNUMBER(P168),SUMIF(A:A,A168,P:P),"")</f>
        <v/>
      </c>
      <c r="R168" s="3" t="str">
        <f>IFERROR(P168*(1/Q168),"")</f>
        <v/>
      </c>
      <c r="S168" s="8" t="str">
        <f>IFERROR(1/R168,"")</f>
        <v/>
      </c>
    </row>
    <row r="169" spans="1:19" x14ac:dyDescent="0.25">
      <c r="A169" s="1">
        <v>20</v>
      </c>
      <c r="B169" s="5">
        <v>0.59791666666666665</v>
      </c>
      <c r="C169" s="1" t="s">
        <v>135</v>
      </c>
      <c r="D169" s="1">
        <v>2</v>
      </c>
      <c r="E169" s="1">
        <v>3</v>
      </c>
      <c r="F169" s="1" t="s">
        <v>205</v>
      </c>
      <c r="G169" s="2">
        <v>66.689166666666594</v>
      </c>
      <c r="H169" s="6">
        <f>1+COUNTIFS(A:A,A169,O:O,"&lt;"&amp;O169)</f>
        <v>1</v>
      </c>
      <c r="I169" s="2">
        <f>AVERAGEIF(A:A,A169,G:G)</f>
        <v>48.943903333333303</v>
      </c>
      <c r="J169" s="2">
        <f>G169-I169</f>
        <v>17.745263333333291</v>
      </c>
      <c r="K169" s="2">
        <f>90+J169</f>
        <v>107.7452633333333</v>
      </c>
      <c r="L169" s="2">
        <f>EXP(0.06*K169)</f>
        <v>642.08185784921943</v>
      </c>
      <c r="M169" s="2">
        <f>SUMIF(A:A,A169,L:L)</f>
        <v>2568.4040778568842</v>
      </c>
      <c r="N169" s="3">
        <f>L169/M169</f>
        <v>0.24999253948583605</v>
      </c>
      <c r="O169" s="7">
        <f>1/N169</f>
        <v>4.000119371788923</v>
      </c>
      <c r="P169" s="3">
        <f>IF(O169&gt;21,"",N169)</f>
        <v>0.24999253948583605</v>
      </c>
      <c r="Q169" s="3">
        <f>IF(ISNUMBER(P169),SUMIF(A:A,A169,P:P),"")</f>
        <v>0.92570920543382884</v>
      </c>
      <c r="R169" s="3">
        <f>IFERROR(P169*(1/Q169),"")</f>
        <v>0.2700551512487967</v>
      </c>
      <c r="S169" s="8">
        <f>IFERROR(1/R169,"")</f>
        <v>3.7029473252991902</v>
      </c>
    </row>
    <row r="170" spans="1:19" x14ac:dyDescent="0.25">
      <c r="A170" s="1">
        <v>20</v>
      </c>
      <c r="B170" s="5">
        <v>0.59791666666666665</v>
      </c>
      <c r="C170" s="1" t="s">
        <v>135</v>
      </c>
      <c r="D170" s="1">
        <v>2</v>
      </c>
      <c r="E170" s="1">
        <v>5</v>
      </c>
      <c r="F170" s="1" t="s">
        <v>207</v>
      </c>
      <c r="G170" s="2">
        <v>56.650300000000001</v>
      </c>
      <c r="H170" s="6">
        <f>1+COUNTIFS(A:A,A170,O:O,"&lt;"&amp;O170)</f>
        <v>2</v>
      </c>
      <c r="I170" s="2">
        <f>AVERAGEIF(A:A,A170,G:G)</f>
        <v>48.943903333333303</v>
      </c>
      <c r="J170" s="2">
        <f>G170-I170</f>
        <v>7.7063966666666985</v>
      </c>
      <c r="K170" s="2">
        <f>90+J170</f>
        <v>97.706396666666706</v>
      </c>
      <c r="L170" s="2">
        <f>EXP(0.06*K170)</f>
        <v>351.56119752211816</v>
      </c>
      <c r="M170" s="2">
        <f>SUMIF(A:A,A170,L:L)</f>
        <v>2568.4040778568842</v>
      </c>
      <c r="N170" s="3">
        <f>L170/M170</f>
        <v>0.13687923973998134</v>
      </c>
      <c r="O170" s="7">
        <f>1/N170</f>
        <v>7.3057097767318178</v>
      </c>
      <c r="P170" s="3">
        <f>IF(O170&gt;21,"",N170)</f>
        <v>0.13687923973998134</v>
      </c>
      <c r="Q170" s="3">
        <f>IF(ISNUMBER(P170),SUMIF(A:A,A170,P:P),"")</f>
        <v>0.92570920543382884</v>
      </c>
      <c r="R170" s="3">
        <f>IFERROR(P170*(1/Q170),"")</f>
        <v>0.14786418773467161</v>
      </c>
      <c r="S170" s="8">
        <f>IFERROR(1/R170,"")</f>
        <v>6.7629627925485654</v>
      </c>
    </row>
    <row r="171" spans="1:19" x14ac:dyDescent="0.25">
      <c r="A171" s="1">
        <v>20</v>
      </c>
      <c r="B171" s="5">
        <v>0.59791666666666665</v>
      </c>
      <c r="C171" s="1" t="s">
        <v>135</v>
      </c>
      <c r="D171" s="1">
        <v>2</v>
      </c>
      <c r="E171" s="1">
        <v>6</v>
      </c>
      <c r="F171" s="1" t="s">
        <v>208</v>
      </c>
      <c r="G171" s="2">
        <v>51.311633333333297</v>
      </c>
      <c r="H171" s="6">
        <f>1+COUNTIFS(A:A,A171,O:O,"&lt;"&amp;O171)</f>
        <v>3</v>
      </c>
      <c r="I171" s="2">
        <f>AVERAGEIF(A:A,A171,G:G)</f>
        <v>48.943903333333303</v>
      </c>
      <c r="J171" s="2">
        <f>G171-I171</f>
        <v>2.3677299999999946</v>
      </c>
      <c r="K171" s="2">
        <f>90+J171</f>
        <v>92.367729999999995</v>
      </c>
      <c r="L171" s="2">
        <f>EXP(0.06*K171)</f>
        <v>255.20414665838229</v>
      </c>
      <c r="M171" s="2">
        <f>SUMIF(A:A,A171,L:L)</f>
        <v>2568.4040778568842</v>
      </c>
      <c r="N171" s="3">
        <f>L171/M171</f>
        <v>9.9362926908030974E-2</v>
      </c>
      <c r="O171" s="7">
        <f>1/N171</f>
        <v>10.06411577353782</v>
      </c>
      <c r="P171" s="3">
        <f>IF(O171&gt;21,"",N171)</f>
        <v>9.9362926908030974E-2</v>
      </c>
      <c r="Q171" s="3">
        <f>IF(ISNUMBER(P171),SUMIF(A:A,A171,P:P),"")</f>
        <v>0.92570920543382884</v>
      </c>
      <c r="R171" s="3">
        <f>IFERROR(P171*(1/Q171),"")</f>
        <v>0.10733708417803306</v>
      </c>
      <c r="S171" s="8">
        <f>IFERROR(1/R171,"")</f>
        <v>9.3164446161157581</v>
      </c>
    </row>
    <row r="172" spans="1:19" x14ac:dyDescent="0.25">
      <c r="A172" s="1">
        <v>20</v>
      </c>
      <c r="B172" s="5">
        <v>0.59791666666666665</v>
      </c>
      <c r="C172" s="1" t="s">
        <v>135</v>
      </c>
      <c r="D172" s="1">
        <v>2</v>
      </c>
      <c r="E172" s="1">
        <v>4</v>
      </c>
      <c r="F172" s="1" t="s">
        <v>206</v>
      </c>
      <c r="G172" s="2">
        <v>50.943166666666592</v>
      </c>
      <c r="H172" s="6">
        <f>1+COUNTIFS(A:A,A172,O:O,"&lt;"&amp;O172)</f>
        <v>4</v>
      </c>
      <c r="I172" s="2">
        <f>AVERAGEIF(A:A,A172,G:G)</f>
        <v>48.943903333333303</v>
      </c>
      <c r="J172" s="2">
        <f>G172-I172</f>
        <v>1.999263333333289</v>
      </c>
      <c r="K172" s="2">
        <f>90+J172</f>
        <v>91.999263333333289</v>
      </c>
      <c r="L172" s="2">
        <f>EXP(0.06*K172)</f>
        <v>249.62400356489425</v>
      </c>
      <c r="M172" s="2">
        <f>SUMIF(A:A,A172,L:L)</f>
        <v>2568.4040778568842</v>
      </c>
      <c r="N172" s="3">
        <f>L172/M172</f>
        <v>9.7190315852941786E-2</v>
      </c>
      <c r="O172" s="7">
        <f>1/N172</f>
        <v>10.289090957509545</v>
      </c>
      <c r="P172" s="3">
        <f>IF(O172&gt;21,"",N172)</f>
        <v>9.7190315852941786E-2</v>
      </c>
      <c r="Q172" s="3">
        <f>IF(ISNUMBER(P172),SUMIF(A:A,A172,P:P),"")</f>
        <v>0.92570920543382884</v>
      </c>
      <c r="R172" s="3">
        <f>IFERROR(P172*(1/Q172),"")</f>
        <v>0.10499011491129556</v>
      </c>
      <c r="S172" s="8">
        <f>IFERROR(1/R172,"")</f>
        <v>9.5247062149125536</v>
      </c>
    </row>
    <row r="173" spans="1:19" x14ac:dyDescent="0.25">
      <c r="A173" s="1">
        <v>20</v>
      </c>
      <c r="B173" s="5">
        <v>0.59791666666666665</v>
      </c>
      <c r="C173" s="1" t="s">
        <v>135</v>
      </c>
      <c r="D173" s="1">
        <v>2</v>
      </c>
      <c r="E173" s="1">
        <v>9</v>
      </c>
      <c r="F173" s="1" t="s">
        <v>211</v>
      </c>
      <c r="G173" s="2">
        <v>50.793299999999995</v>
      </c>
      <c r="H173" s="6">
        <f>1+COUNTIFS(A:A,A173,O:O,"&lt;"&amp;O173)</f>
        <v>5</v>
      </c>
      <c r="I173" s="2">
        <f>AVERAGEIF(A:A,A173,G:G)</f>
        <v>48.943903333333303</v>
      </c>
      <c r="J173" s="2">
        <f>G173-I173</f>
        <v>1.8493966666666921</v>
      </c>
      <c r="K173" s="2">
        <f>90+J173</f>
        <v>91.849396666666692</v>
      </c>
      <c r="L173" s="2">
        <f>EXP(0.06*K173)</f>
        <v>247.38944615141031</v>
      </c>
      <c r="M173" s="2">
        <f>SUMIF(A:A,A173,L:L)</f>
        <v>2568.4040778568842</v>
      </c>
      <c r="N173" s="3">
        <f>L173/M173</f>
        <v>9.6320297995257764E-2</v>
      </c>
      <c r="O173" s="7">
        <f>1/N173</f>
        <v>10.382027680699597</v>
      </c>
      <c r="P173" s="3">
        <f>IF(O173&gt;21,"",N173)</f>
        <v>9.6320297995257764E-2</v>
      </c>
      <c r="Q173" s="3">
        <f>IF(ISNUMBER(P173),SUMIF(A:A,A173,P:P),"")</f>
        <v>0.92570920543382884</v>
      </c>
      <c r="R173" s="3">
        <f>IFERROR(P173*(1/Q173),"")</f>
        <v>0.10405027564797496</v>
      </c>
      <c r="S173" s="8">
        <f>IFERROR(1/R173,"")</f>
        <v>9.6107385950924407</v>
      </c>
    </row>
    <row r="174" spans="1:19" x14ac:dyDescent="0.25">
      <c r="A174" s="1">
        <v>20</v>
      </c>
      <c r="B174" s="5">
        <v>0.59791666666666665</v>
      </c>
      <c r="C174" s="1" t="s">
        <v>135</v>
      </c>
      <c r="D174" s="1">
        <v>2</v>
      </c>
      <c r="E174" s="1">
        <v>1</v>
      </c>
      <c r="F174" s="1" t="s">
        <v>203</v>
      </c>
      <c r="G174" s="2">
        <v>50.484566666666694</v>
      </c>
      <c r="H174" s="6">
        <f>1+COUNTIFS(A:A,A174,O:O,"&lt;"&amp;O174)</f>
        <v>6</v>
      </c>
      <c r="I174" s="2">
        <f>AVERAGEIF(A:A,A174,G:G)</f>
        <v>48.943903333333303</v>
      </c>
      <c r="J174" s="2">
        <f>G174-I174</f>
        <v>1.5406633333333914</v>
      </c>
      <c r="K174" s="2">
        <f>90+J174</f>
        <v>91.540663333333384</v>
      </c>
      <c r="L174" s="2">
        <f>EXP(0.06*K174)</f>
        <v>242.84898761103358</v>
      </c>
      <c r="M174" s="2">
        <f>SUMIF(A:A,A174,L:L)</f>
        <v>2568.4040778568842</v>
      </c>
      <c r="N174" s="3">
        <f>L174/M174</f>
        <v>9.4552484830841138E-2</v>
      </c>
      <c r="O174" s="7">
        <f>1/N174</f>
        <v>10.576136648222914</v>
      </c>
      <c r="P174" s="3">
        <f>IF(O174&gt;21,"",N174)</f>
        <v>9.4552484830841138E-2</v>
      </c>
      <c r="Q174" s="3">
        <f>IF(ISNUMBER(P174),SUMIF(A:A,A174,P:P),"")</f>
        <v>0.92570920543382884</v>
      </c>
      <c r="R174" s="3">
        <f>IFERROR(P174*(1/Q174),"")</f>
        <v>0.1021405904530566</v>
      </c>
      <c r="S174" s="8">
        <f>IFERROR(1/R174,"")</f>
        <v>9.7904270531860291</v>
      </c>
    </row>
    <row r="175" spans="1:19" x14ac:dyDescent="0.25">
      <c r="A175" s="1">
        <v>20</v>
      </c>
      <c r="B175" s="5">
        <v>0.59791666666666665</v>
      </c>
      <c r="C175" s="1" t="s">
        <v>135</v>
      </c>
      <c r="D175" s="1">
        <v>2</v>
      </c>
      <c r="E175" s="1">
        <v>7</v>
      </c>
      <c r="F175" s="1" t="s">
        <v>209</v>
      </c>
      <c r="G175" s="2">
        <v>50.006433333333298</v>
      </c>
      <c r="H175" s="6">
        <f>1+COUNTIFS(A:A,A175,O:O,"&lt;"&amp;O175)</f>
        <v>7</v>
      </c>
      <c r="I175" s="2">
        <f>AVERAGEIF(A:A,A175,G:G)</f>
        <v>48.943903333333303</v>
      </c>
      <c r="J175" s="2">
        <f>G175-I175</f>
        <v>1.0625299999999953</v>
      </c>
      <c r="K175" s="2">
        <f>90+J175</f>
        <v>91.062529999999995</v>
      </c>
      <c r="L175" s="2">
        <f>EXP(0.06*K175)</f>
        <v>235.98111956923071</v>
      </c>
      <c r="M175" s="2">
        <f>SUMIF(A:A,A175,L:L)</f>
        <v>2568.4040778568842</v>
      </c>
      <c r="N175" s="3">
        <f>L175/M175</f>
        <v>9.18785021421306E-2</v>
      </c>
      <c r="O175" s="7">
        <f>1/N175</f>
        <v>10.883938861487524</v>
      </c>
      <c r="P175" s="3">
        <f>IF(O175&gt;21,"",N175)</f>
        <v>9.18785021421306E-2</v>
      </c>
      <c r="Q175" s="3">
        <f>IF(ISNUMBER(P175),SUMIF(A:A,A175,P:P),"")</f>
        <v>0.92570920543382884</v>
      </c>
      <c r="R175" s="3">
        <f>IFERROR(P175*(1/Q175),"")</f>
        <v>9.9252013054220656E-2</v>
      </c>
      <c r="S175" s="8">
        <f>IFERROR(1/R175,"")</f>
        <v>10.075362395457987</v>
      </c>
    </row>
    <row r="176" spans="1:19" x14ac:dyDescent="0.25">
      <c r="A176" s="1">
        <v>20</v>
      </c>
      <c r="B176" s="5">
        <v>0.59791666666666665</v>
      </c>
      <c r="C176" s="1" t="s">
        <v>135</v>
      </c>
      <c r="D176" s="1">
        <v>2</v>
      </c>
      <c r="E176" s="1">
        <v>2</v>
      </c>
      <c r="F176" s="1" t="s">
        <v>204</v>
      </c>
      <c r="G176" s="2">
        <v>42.774133333333296</v>
      </c>
      <c r="H176" s="6">
        <f>1+COUNTIFS(A:A,A176,O:O,"&lt;"&amp;O176)</f>
        <v>8</v>
      </c>
      <c r="I176" s="2">
        <f>AVERAGEIF(A:A,A176,G:G)</f>
        <v>48.943903333333303</v>
      </c>
      <c r="J176" s="2">
        <f>G176-I176</f>
        <v>-6.1697700000000069</v>
      </c>
      <c r="K176" s="2">
        <f>90+J176</f>
        <v>83.83023</v>
      </c>
      <c r="L176" s="2">
        <f>EXP(0.06*K176)</f>
        <v>152.90453921961358</v>
      </c>
      <c r="M176" s="2">
        <f>SUMIF(A:A,A176,L:L)</f>
        <v>2568.4040778568842</v>
      </c>
      <c r="N176" s="3">
        <f>L176/M176</f>
        <v>5.953289847880925E-2</v>
      </c>
      <c r="O176" s="7">
        <f>1/N176</f>
        <v>16.797435124983043</v>
      </c>
      <c r="P176" s="3">
        <f>IF(O176&gt;21,"",N176)</f>
        <v>5.953289847880925E-2</v>
      </c>
      <c r="Q176" s="3">
        <f>IF(ISNUMBER(P176),SUMIF(A:A,A176,P:P),"")</f>
        <v>0.92570920543382884</v>
      </c>
      <c r="R176" s="3">
        <f>IFERROR(P176*(1/Q176),"")</f>
        <v>6.4310582771951008E-2</v>
      </c>
      <c r="S176" s="8">
        <f>IFERROR(1/R176,"")</f>
        <v>15.549540322874339</v>
      </c>
    </row>
    <row r="177" spans="1:19" x14ac:dyDescent="0.25">
      <c r="A177" s="1">
        <v>20</v>
      </c>
      <c r="B177" s="5">
        <v>0.59791666666666665</v>
      </c>
      <c r="C177" s="1" t="s">
        <v>135</v>
      </c>
      <c r="D177" s="1">
        <v>2</v>
      </c>
      <c r="E177" s="1">
        <v>10</v>
      </c>
      <c r="F177" s="1" t="s">
        <v>212</v>
      </c>
      <c r="G177" s="2">
        <v>35.6991333333333</v>
      </c>
      <c r="H177" s="6">
        <f>1+COUNTIFS(A:A,A177,O:O,"&lt;"&amp;O177)</f>
        <v>9</v>
      </c>
      <c r="I177" s="2">
        <f>AVERAGEIF(A:A,A177,G:G)</f>
        <v>48.943903333333303</v>
      </c>
      <c r="J177" s="2">
        <f>G177-I177</f>
        <v>-13.244770000000003</v>
      </c>
      <c r="K177" s="2">
        <f>90+J177</f>
        <v>76.755229999999997</v>
      </c>
      <c r="L177" s="2">
        <f>EXP(0.06*K177)</f>
        <v>100.01436243248939</v>
      </c>
      <c r="M177" s="2">
        <f>SUMIF(A:A,A177,L:L)</f>
        <v>2568.4040778568842</v>
      </c>
      <c r="N177" s="3">
        <f>L177/M177</f>
        <v>3.8940275517683691E-2</v>
      </c>
      <c r="O177" s="7">
        <f>1/N177</f>
        <v>25.680352455284417</v>
      </c>
      <c r="P177" s="3" t="str">
        <f>IF(O177&gt;21,"",N177)</f>
        <v/>
      </c>
      <c r="Q177" s="3" t="str">
        <f>IF(ISNUMBER(P177),SUMIF(A:A,A177,P:P),"")</f>
        <v/>
      </c>
      <c r="R177" s="3" t="str">
        <f>IFERROR(P177*(1/Q177),"")</f>
        <v/>
      </c>
      <c r="S177" s="8" t="str">
        <f>IFERROR(1/R177,"")</f>
        <v/>
      </c>
    </row>
    <row r="178" spans="1:19" x14ac:dyDescent="0.25">
      <c r="A178" s="1">
        <v>20</v>
      </c>
      <c r="B178" s="5">
        <v>0.59791666666666665</v>
      </c>
      <c r="C178" s="1" t="s">
        <v>135</v>
      </c>
      <c r="D178" s="1">
        <v>2</v>
      </c>
      <c r="E178" s="1">
        <v>8</v>
      </c>
      <c r="F178" s="1" t="s">
        <v>210</v>
      </c>
      <c r="G178" s="2">
        <v>34.087200000000003</v>
      </c>
      <c r="H178" s="6">
        <f>1+COUNTIFS(A:A,A178,O:O,"&lt;"&amp;O178)</f>
        <v>10</v>
      </c>
      <c r="I178" s="2">
        <f>AVERAGEIF(A:A,A178,G:G)</f>
        <v>48.943903333333303</v>
      </c>
      <c r="J178" s="2">
        <f>G178-I178</f>
        <v>-14.8567033333333</v>
      </c>
      <c r="K178" s="2">
        <f>90+J178</f>
        <v>75.1432966666667</v>
      </c>
      <c r="L178" s="2">
        <f>EXP(0.06*K178)</f>
        <v>90.794417278492389</v>
      </c>
      <c r="M178" s="2">
        <f>SUMIF(A:A,A178,L:L)</f>
        <v>2568.4040778568842</v>
      </c>
      <c r="N178" s="3">
        <f>L178/M178</f>
        <v>3.5350519048487357E-2</v>
      </c>
      <c r="O178" s="7">
        <f>1/N178</f>
        <v>28.28812778189716</v>
      </c>
      <c r="P178" s="3" t="str">
        <f>IF(O178&gt;21,"",N178)</f>
        <v/>
      </c>
      <c r="Q178" s="3" t="str">
        <f>IF(ISNUMBER(P178),SUMIF(A:A,A178,P:P),"")</f>
        <v/>
      </c>
      <c r="R178" s="3" t="str">
        <f>IFERROR(P178*(1/Q178),"")</f>
        <v/>
      </c>
      <c r="S178" s="8" t="str">
        <f>IFERROR(1/R178,"")</f>
        <v/>
      </c>
    </row>
    <row r="179" spans="1:19" x14ac:dyDescent="0.25">
      <c r="A179" s="1">
        <v>21</v>
      </c>
      <c r="B179" s="5">
        <v>0.60069444444444442</v>
      </c>
      <c r="C179" s="1" t="s">
        <v>41</v>
      </c>
      <c r="D179" s="1">
        <v>4</v>
      </c>
      <c r="E179" s="1">
        <v>5</v>
      </c>
      <c r="F179" s="1" t="s">
        <v>216</v>
      </c>
      <c r="G179" s="2">
        <v>72.436966666666706</v>
      </c>
      <c r="H179" s="6">
        <f>1+COUNTIFS(A:A,A179,O:O,"&lt;"&amp;O179)</f>
        <v>1</v>
      </c>
      <c r="I179" s="2">
        <f>AVERAGEIF(A:A,A179,G:G)</f>
        <v>48.910710000000002</v>
      </c>
      <c r="J179" s="2">
        <f>G179-I179</f>
        <v>23.526256666666704</v>
      </c>
      <c r="K179" s="2">
        <f>90+J179</f>
        <v>113.52625666666671</v>
      </c>
      <c r="L179" s="2">
        <f>EXP(0.06*K179)</f>
        <v>908.30061718264301</v>
      </c>
      <c r="M179" s="2">
        <f>SUMIF(A:A,A179,L:L)</f>
        <v>2728.8373398349731</v>
      </c>
      <c r="N179" s="3">
        <f>L179/M179</f>
        <v>0.33285260499901126</v>
      </c>
      <c r="O179" s="7">
        <f>1/N179</f>
        <v>3.0043328037134351</v>
      </c>
      <c r="P179" s="3">
        <f>IF(O179&gt;21,"",N179)</f>
        <v>0.33285260499901126</v>
      </c>
      <c r="Q179" s="3">
        <f>IF(ISNUMBER(P179),SUMIF(A:A,A179,P:P),"")</f>
        <v>0.90919338157626683</v>
      </c>
      <c r="R179" s="3">
        <f>IFERROR(P179*(1/Q179),"")</f>
        <v>0.36609659918767262</v>
      </c>
      <c r="S179" s="8">
        <f>IFERROR(1/R179,"")</f>
        <v>2.7315195011887248</v>
      </c>
    </row>
    <row r="180" spans="1:19" x14ac:dyDescent="0.25">
      <c r="A180" s="1">
        <v>21</v>
      </c>
      <c r="B180" s="5">
        <v>0.60069444444444442</v>
      </c>
      <c r="C180" s="1" t="s">
        <v>41</v>
      </c>
      <c r="D180" s="1">
        <v>4</v>
      </c>
      <c r="E180" s="1">
        <v>8</v>
      </c>
      <c r="F180" s="1" t="s">
        <v>219</v>
      </c>
      <c r="G180" s="2">
        <v>58.358066666666595</v>
      </c>
      <c r="H180" s="6">
        <f>1+COUNTIFS(A:A,A180,O:O,"&lt;"&amp;O180)</f>
        <v>2</v>
      </c>
      <c r="I180" s="2">
        <f>AVERAGEIF(A:A,A180,G:G)</f>
        <v>48.910710000000002</v>
      </c>
      <c r="J180" s="2">
        <f>G180-I180</f>
        <v>9.4473566666665931</v>
      </c>
      <c r="K180" s="2">
        <f>90+J180</f>
        <v>99.447356666666593</v>
      </c>
      <c r="L180" s="2">
        <f>EXP(0.06*K180)</f>
        <v>390.27101186152873</v>
      </c>
      <c r="M180" s="2">
        <f>SUMIF(A:A,A180,L:L)</f>
        <v>2728.8373398349731</v>
      </c>
      <c r="N180" s="3">
        <f>L180/M180</f>
        <v>0.14301732322569671</v>
      </c>
      <c r="O180" s="7">
        <f>1/N180</f>
        <v>6.9921599526925311</v>
      </c>
      <c r="P180" s="3">
        <f>IF(O180&gt;21,"",N180)</f>
        <v>0.14301732322569671</v>
      </c>
      <c r="Q180" s="3">
        <f>IF(ISNUMBER(P180),SUMIF(A:A,A180,P:P),"")</f>
        <v>0.90919338157626683</v>
      </c>
      <c r="R180" s="3">
        <f>IFERROR(P180*(1/Q180),"")</f>
        <v>0.1573013245848181</v>
      </c>
      <c r="S180" s="8">
        <f>IFERROR(1/R180,"")</f>
        <v>6.3572255519106715</v>
      </c>
    </row>
    <row r="181" spans="1:19" x14ac:dyDescent="0.25">
      <c r="A181" s="1">
        <v>21</v>
      </c>
      <c r="B181" s="5">
        <v>0.60069444444444442</v>
      </c>
      <c r="C181" s="1" t="s">
        <v>41</v>
      </c>
      <c r="D181" s="1">
        <v>4</v>
      </c>
      <c r="E181" s="1">
        <v>9</v>
      </c>
      <c r="F181" s="1" t="s">
        <v>220</v>
      </c>
      <c r="G181" s="2">
        <v>50.999099999999999</v>
      </c>
      <c r="H181" s="6">
        <f>1+COUNTIFS(A:A,A181,O:O,"&lt;"&amp;O181)</f>
        <v>3</v>
      </c>
      <c r="I181" s="2">
        <f>AVERAGEIF(A:A,A181,G:G)</f>
        <v>48.910710000000002</v>
      </c>
      <c r="J181" s="2">
        <f>G181-I181</f>
        <v>2.0883899999999969</v>
      </c>
      <c r="K181" s="2">
        <f>90+J181</f>
        <v>92.088390000000004</v>
      </c>
      <c r="L181" s="2">
        <f>EXP(0.06*K181)</f>
        <v>250.96246848420739</v>
      </c>
      <c r="M181" s="2">
        <f>SUMIF(A:A,A181,L:L)</f>
        <v>2728.8373398349731</v>
      </c>
      <c r="N181" s="3">
        <f>L181/M181</f>
        <v>9.1966811220556069E-2</v>
      </c>
      <c r="O181" s="7">
        <f>1/N181</f>
        <v>10.873487802048352</v>
      </c>
      <c r="P181" s="3">
        <f>IF(O181&gt;21,"",N181)</f>
        <v>9.1966811220556069E-2</v>
      </c>
      <c r="Q181" s="3">
        <f>IF(ISNUMBER(P181),SUMIF(A:A,A181,P:P),"")</f>
        <v>0.90919338157626683</v>
      </c>
      <c r="R181" s="3">
        <f>IFERROR(P181*(1/Q181),"")</f>
        <v>0.10115209050588708</v>
      </c>
      <c r="S181" s="8">
        <f>IFERROR(1/R181,"")</f>
        <v>9.8861031442726315</v>
      </c>
    </row>
    <row r="182" spans="1:19" x14ac:dyDescent="0.25">
      <c r="A182" s="1">
        <v>21</v>
      </c>
      <c r="B182" s="5">
        <v>0.60069444444444442</v>
      </c>
      <c r="C182" s="1" t="s">
        <v>41</v>
      </c>
      <c r="D182" s="1">
        <v>4</v>
      </c>
      <c r="E182" s="1">
        <v>11</v>
      </c>
      <c r="F182" s="1" t="s">
        <v>25</v>
      </c>
      <c r="G182" s="2">
        <v>50.067433333333298</v>
      </c>
      <c r="H182" s="6">
        <f>1+COUNTIFS(A:A,A182,O:O,"&lt;"&amp;O182)</f>
        <v>4</v>
      </c>
      <c r="I182" s="2">
        <f>AVERAGEIF(A:A,A182,G:G)</f>
        <v>48.910710000000002</v>
      </c>
      <c r="J182" s="2">
        <f>G182-I182</f>
        <v>1.1567233333332965</v>
      </c>
      <c r="K182" s="2">
        <f>90+J182</f>
        <v>91.156723333333304</v>
      </c>
      <c r="L182" s="2">
        <f>EXP(0.06*K182)</f>
        <v>237.31856626155067</v>
      </c>
      <c r="M182" s="2">
        <f>SUMIF(A:A,A182,L:L)</f>
        <v>2728.8373398349731</v>
      </c>
      <c r="N182" s="3">
        <f>L182/M182</f>
        <v>8.6966915468806416E-2</v>
      </c>
      <c r="O182" s="7">
        <f>1/N182</f>
        <v>11.498625593530258</v>
      </c>
      <c r="P182" s="3">
        <f>IF(O182&gt;21,"",N182)</f>
        <v>8.6966915468806416E-2</v>
      </c>
      <c r="Q182" s="3">
        <f>IF(ISNUMBER(P182),SUMIF(A:A,A182,P:P),"")</f>
        <v>0.90919338157626683</v>
      </c>
      <c r="R182" s="3">
        <f>IFERROR(P182*(1/Q182),"")</f>
        <v>9.5652825054700727E-2</v>
      </c>
      <c r="S182" s="8">
        <f>IFERROR(1/R182,"")</f>
        <v>10.454474286861185</v>
      </c>
    </row>
    <row r="183" spans="1:19" x14ac:dyDescent="0.25">
      <c r="A183" s="1">
        <v>21</v>
      </c>
      <c r="B183" s="5">
        <v>0.60069444444444442</v>
      </c>
      <c r="C183" s="1" t="s">
        <v>41</v>
      </c>
      <c r="D183" s="1">
        <v>4</v>
      </c>
      <c r="E183" s="1">
        <v>3</v>
      </c>
      <c r="F183" s="1" t="s">
        <v>215</v>
      </c>
      <c r="G183" s="2">
        <v>48.4</v>
      </c>
      <c r="H183" s="6">
        <f>1+COUNTIFS(A:A,A183,O:O,"&lt;"&amp;O183)</f>
        <v>5</v>
      </c>
      <c r="I183" s="2">
        <f>AVERAGEIF(A:A,A183,G:G)</f>
        <v>48.910710000000002</v>
      </c>
      <c r="J183" s="2">
        <f>G183-I183</f>
        <v>-0.51071000000000311</v>
      </c>
      <c r="K183" s="2">
        <f>90+J183</f>
        <v>89.489289999999997</v>
      </c>
      <c r="L183" s="2">
        <f>EXP(0.06*K183)</f>
        <v>214.72484117822094</v>
      </c>
      <c r="M183" s="2">
        <f>SUMIF(A:A,A183,L:L)</f>
        <v>2728.8373398349731</v>
      </c>
      <c r="N183" s="3">
        <f>L183/M183</f>
        <v>7.8687299548314757E-2</v>
      </c>
      <c r="O183" s="7">
        <f>1/N183</f>
        <v>12.708531182798952</v>
      </c>
      <c r="P183" s="3">
        <f>IF(O183&gt;21,"",N183)</f>
        <v>7.8687299548314757E-2</v>
      </c>
      <c r="Q183" s="3">
        <f>IF(ISNUMBER(P183),SUMIF(A:A,A183,P:P),"")</f>
        <v>0.90919338157626683</v>
      </c>
      <c r="R183" s="3">
        <f>IFERROR(P183*(1/Q183),"")</f>
        <v>8.6546274030168083E-2</v>
      </c>
      <c r="S183" s="8">
        <f>IFERROR(1/R183,"")</f>
        <v>11.554512440956413</v>
      </c>
    </row>
    <row r="184" spans="1:19" x14ac:dyDescent="0.25">
      <c r="A184" s="1">
        <v>21</v>
      </c>
      <c r="B184" s="5">
        <v>0.60069444444444442</v>
      </c>
      <c r="C184" s="1" t="s">
        <v>41</v>
      </c>
      <c r="D184" s="1">
        <v>4</v>
      </c>
      <c r="E184" s="1">
        <v>1</v>
      </c>
      <c r="F184" s="1" t="s">
        <v>213</v>
      </c>
      <c r="G184" s="2">
        <v>44.438133333333305</v>
      </c>
      <c r="H184" s="6">
        <f>1+COUNTIFS(A:A,A184,O:O,"&lt;"&amp;O184)</f>
        <v>6</v>
      </c>
      <c r="I184" s="2">
        <f>AVERAGEIF(A:A,A184,G:G)</f>
        <v>48.910710000000002</v>
      </c>
      <c r="J184" s="2">
        <f>G184-I184</f>
        <v>-4.4725766666666971</v>
      </c>
      <c r="K184" s="2">
        <f>90+J184</f>
        <v>85.527423333333303</v>
      </c>
      <c r="L184" s="2">
        <f>EXP(0.06*K184)</f>
        <v>169.29544772995541</v>
      </c>
      <c r="M184" s="2">
        <f>SUMIF(A:A,A184,L:L)</f>
        <v>2728.8373398349731</v>
      </c>
      <c r="N184" s="3">
        <f>L184/M184</f>
        <v>6.2039406035170122E-2</v>
      </c>
      <c r="O184" s="7">
        <f>1/N184</f>
        <v>16.118787459588191</v>
      </c>
      <c r="P184" s="3">
        <f>IF(O184&gt;21,"",N184)</f>
        <v>6.2039406035170122E-2</v>
      </c>
      <c r="Q184" s="3">
        <f>IF(ISNUMBER(P184),SUMIF(A:A,A184,P:P),"")</f>
        <v>0.90919338157626683</v>
      </c>
      <c r="R184" s="3">
        <f>IFERROR(P184*(1/Q184),"")</f>
        <v>6.8235655133798409E-2</v>
      </c>
      <c r="S184" s="8">
        <f>IFERROR(1/R184,"")</f>
        <v>14.655094877292107</v>
      </c>
    </row>
    <row r="185" spans="1:19" x14ac:dyDescent="0.25">
      <c r="A185" s="1">
        <v>21</v>
      </c>
      <c r="B185" s="5">
        <v>0.60069444444444442</v>
      </c>
      <c r="C185" s="1" t="s">
        <v>41</v>
      </c>
      <c r="D185" s="1">
        <v>4</v>
      </c>
      <c r="E185" s="1">
        <v>2</v>
      </c>
      <c r="F185" s="1" t="s">
        <v>214</v>
      </c>
      <c r="G185" s="2">
        <v>43.4895</v>
      </c>
      <c r="H185" s="6">
        <f>1+COUNTIFS(A:A,A185,O:O,"&lt;"&amp;O185)</f>
        <v>7</v>
      </c>
      <c r="I185" s="2">
        <f>AVERAGEIF(A:A,A185,G:G)</f>
        <v>48.910710000000002</v>
      </c>
      <c r="J185" s="2">
        <f>G185-I185</f>
        <v>-5.4212100000000021</v>
      </c>
      <c r="K185" s="2">
        <f>90+J185</f>
        <v>84.578789999999998</v>
      </c>
      <c r="L185" s="2">
        <f>EXP(0.06*K185)</f>
        <v>159.92858950314039</v>
      </c>
      <c r="M185" s="2">
        <f>SUMIF(A:A,A185,L:L)</f>
        <v>2728.8373398349731</v>
      </c>
      <c r="N185" s="3">
        <f>L185/M185</f>
        <v>5.8606860573379611E-2</v>
      </c>
      <c r="O185" s="7">
        <f>1/N185</f>
        <v>17.062848789655519</v>
      </c>
      <c r="P185" s="3">
        <f>IF(O185&gt;21,"",N185)</f>
        <v>5.8606860573379611E-2</v>
      </c>
      <c r="Q185" s="3">
        <f>IF(ISNUMBER(P185),SUMIF(A:A,A185,P:P),"")</f>
        <v>0.90919338157626683</v>
      </c>
      <c r="R185" s="3">
        <f>IFERROR(P185*(1/Q185),"")</f>
        <v>6.4460280685032054E-2</v>
      </c>
      <c r="S185" s="8">
        <f>IFERROR(1/R185,"")</f>
        <v>15.513429190391411</v>
      </c>
    </row>
    <row r="186" spans="1:19" x14ac:dyDescent="0.25">
      <c r="A186" s="1">
        <v>21</v>
      </c>
      <c r="B186" s="5">
        <v>0.60069444444444442</v>
      </c>
      <c r="C186" s="1" t="s">
        <v>41</v>
      </c>
      <c r="D186" s="1">
        <v>4</v>
      </c>
      <c r="E186" s="1">
        <v>7</v>
      </c>
      <c r="F186" s="1" t="s">
        <v>218</v>
      </c>
      <c r="G186" s="2">
        <v>42.447866666666698</v>
      </c>
      <c r="H186" s="6">
        <f>1+COUNTIFS(A:A,A186,O:O,"&lt;"&amp;O186)</f>
        <v>8</v>
      </c>
      <c r="I186" s="2">
        <f>AVERAGEIF(A:A,A186,G:G)</f>
        <v>48.910710000000002</v>
      </c>
      <c r="J186" s="2">
        <f>G186-I186</f>
        <v>-6.4628433333333035</v>
      </c>
      <c r="K186" s="2">
        <f>90+J186</f>
        <v>83.537156666666704</v>
      </c>
      <c r="L186" s="2">
        <f>EXP(0.06*K186)</f>
        <v>150.23930657489717</v>
      </c>
      <c r="M186" s="2">
        <f>SUMIF(A:A,A186,L:L)</f>
        <v>2728.8373398349731</v>
      </c>
      <c r="N186" s="3">
        <f>L186/M186</f>
        <v>5.5056160505331887E-2</v>
      </c>
      <c r="O186" s="7">
        <f>1/N186</f>
        <v>18.163271663361915</v>
      </c>
      <c r="P186" s="3">
        <f>IF(O186&gt;21,"",N186)</f>
        <v>5.5056160505331887E-2</v>
      </c>
      <c r="Q186" s="3">
        <f>IF(ISNUMBER(P186),SUMIF(A:A,A186,P:P),"")</f>
        <v>0.90919338157626683</v>
      </c>
      <c r="R186" s="3">
        <f>IFERROR(P186*(1/Q186),"")</f>
        <v>6.0554950817922948E-2</v>
      </c>
      <c r="S186" s="8">
        <f>IFERROR(1/R186,"")</f>
        <v>16.513926384100401</v>
      </c>
    </row>
    <row r="187" spans="1:19" x14ac:dyDescent="0.25">
      <c r="A187" s="1">
        <v>21</v>
      </c>
      <c r="B187" s="5">
        <v>0.60069444444444442</v>
      </c>
      <c r="C187" s="1" t="s">
        <v>41</v>
      </c>
      <c r="D187" s="1">
        <v>4</v>
      </c>
      <c r="E187" s="1">
        <v>10</v>
      </c>
      <c r="F187" s="1" t="s">
        <v>221</v>
      </c>
      <c r="G187" s="2">
        <v>39.270200000000003</v>
      </c>
      <c r="H187" s="6">
        <f>1+COUNTIFS(A:A,A187,O:O,"&lt;"&amp;O187)</f>
        <v>9</v>
      </c>
      <c r="I187" s="2">
        <f>AVERAGEIF(A:A,A187,G:G)</f>
        <v>48.910710000000002</v>
      </c>
      <c r="J187" s="2">
        <f>G187-I187</f>
        <v>-9.640509999999999</v>
      </c>
      <c r="K187" s="2">
        <f>90+J187</f>
        <v>80.359489999999994</v>
      </c>
      <c r="L187" s="2">
        <f>EXP(0.06*K187)</f>
        <v>124.15979433721202</v>
      </c>
      <c r="M187" s="2">
        <f>SUMIF(A:A,A187,L:L)</f>
        <v>2728.8373398349731</v>
      </c>
      <c r="N187" s="3">
        <f>L187/M187</f>
        <v>4.5499155455238895E-2</v>
      </c>
      <c r="O187" s="7">
        <f>1/N187</f>
        <v>21.97842992896382</v>
      </c>
      <c r="P187" s="3" t="str">
        <f>IF(O187&gt;21,"",N187)</f>
        <v/>
      </c>
      <c r="Q187" s="3" t="str">
        <f>IF(ISNUMBER(P187),SUMIF(A:A,A187,P:P),"")</f>
        <v/>
      </c>
      <c r="R187" s="3" t="str">
        <f>IFERROR(P187*(1/Q187),"")</f>
        <v/>
      </c>
      <c r="S187" s="8" t="str">
        <f>IFERROR(1/R187,"")</f>
        <v/>
      </c>
    </row>
    <row r="188" spans="1:19" x14ac:dyDescent="0.25">
      <c r="A188" s="1">
        <v>21</v>
      </c>
      <c r="B188" s="5">
        <v>0.60069444444444442</v>
      </c>
      <c r="C188" s="1" t="s">
        <v>41</v>
      </c>
      <c r="D188" s="1">
        <v>4</v>
      </c>
      <c r="E188" s="1">
        <v>6</v>
      </c>
      <c r="F188" s="1" t="s">
        <v>217</v>
      </c>
      <c r="G188" s="2">
        <v>39.199833333333402</v>
      </c>
      <c r="H188" s="6">
        <f>1+COUNTIFS(A:A,A188,O:O,"&lt;"&amp;O188)</f>
        <v>10</v>
      </c>
      <c r="I188" s="2">
        <f>AVERAGEIF(A:A,A188,G:G)</f>
        <v>48.910710000000002</v>
      </c>
      <c r="J188" s="2">
        <f>G188-I188</f>
        <v>-9.7108766666666</v>
      </c>
      <c r="K188" s="2">
        <f>90+J188</f>
        <v>80.289123333333407</v>
      </c>
      <c r="L188" s="2">
        <f>EXP(0.06*K188)</f>
        <v>123.63669672161751</v>
      </c>
      <c r="M188" s="2">
        <f>SUMIF(A:A,A188,L:L)</f>
        <v>2728.8373398349731</v>
      </c>
      <c r="N188" s="3">
        <f>L188/M188</f>
        <v>4.5307462968494291E-2</v>
      </c>
      <c r="O188" s="7">
        <f>1/N188</f>
        <v>22.071419021969419</v>
      </c>
      <c r="P188" s="3" t="str">
        <f>IF(O188&gt;21,"",N188)</f>
        <v/>
      </c>
      <c r="Q188" s="3" t="str">
        <f>IF(ISNUMBER(P188),SUMIF(A:A,A188,P:P),"")</f>
        <v/>
      </c>
      <c r="R188" s="3" t="str">
        <f>IFERROR(P188*(1/Q188),"")</f>
        <v/>
      </c>
      <c r="S188" s="8" t="str">
        <f>IFERROR(1/R188,"")</f>
        <v/>
      </c>
    </row>
    <row r="189" spans="1:19" x14ac:dyDescent="0.25">
      <c r="A189" s="1">
        <v>22</v>
      </c>
      <c r="B189" s="5">
        <v>0.60347222222222219</v>
      </c>
      <c r="C189" s="1" t="s">
        <v>95</v>
      </c>
      <c r="D189" s="1">
        <v>3</v>
      </c>
      <c r="E189" s="1">
        <v>1</v>
      </c>
      <c r="F189" s="1" t="s">
        <v>222</v>
      </c>
      <c r="G189" s="2">
        <v>63.438833333333299</v>
      </c>
      <c r="H189" s="6">
        <f>1+COUNTIFS(A:A,A189,O:O,"&lt;"&amp;O189)</f>
        <v>1</v>
      </c>
      <c r="I189" s="2">
        <f>AVERAGEIF(A:A,A189,G:G)</f>
        <v>48.90400666666666</v>
      </c>
      <c r="J189" s="2">
        <f>G189-I189</f>
        <v>14.534826666666639</v>
      </c>
      <c r="K189" s="2">
        <f>90+J189</f>
        <v>104.53482666666665</v>
      </c>
      <c r="L189" s="2">
        <f>EXP(0.06*K189)</f>
        <v>529.58283878981786</v>
      </c>
      <c r="M189" s="2">
        <f>SUMIF(A:A,A189,L:L)</f>
        <v>1246.8536096364091</v>
      </c>
      <c r="N189" s="3">
        <f>L189/M189</f>
        <v>0.42473537767135933</v>
      </c>
      <c r="O189" s="7">
        <f>1/N189</f>
        <v>2.3544071263443329</v>
      </c>
      <c r="P189" s="3">
        <f>IF(O189&gt;21,"",N189)</f>
        <v>0.42473537767135933</v>
      </c>
      <c r="Q189" s="3">
        <f>IF(ISNUMBER(P189),SUMIF(A:A,A189,P:P),"")</f>
        <v>1</v>
      </c>
      <c r="R189" s="3">
        <f>IFERROR(P189*(1/Q189),"")</f>
        <v>0.42473537767135933</v>
      </c>
      <c r="S189" s="8">
        <f>IFERROR(1/R189,"")</f>
        <v>2.3544071263443329</v>
      </c>
    </row>
    <row r="190" spans="1:19" x14ac:dyDescent="0.25">
      <c r="A190" s="1">
        <v>22</v>
      </c>
      <c r="B190" s="5">
        <v>0.60347222222222219</v>
      </c>
      <c r="C190" s="1" t="s">
        <v>95</v>
      </c>
      <c r="D190" s="1">
        <v>3</v>
      </c>
      <c r="E190" s="1">
        <v>7</v>
      </c>
      <c r="F190" s="1" t="s">
        <v>226</v>
      </c>
      <c r="G190" s="2">
        <v>46.9906333333333</v>
      </c>
      <c r="H190" s="6">
        <f>1+COUNTIFS(A:A,A190,O:O,"&lt;"&amp;O190)</f>
        <v>2</v>
      </c>
      <c r="I190" s="2">
        <f>AVERAGEIF(A:A,A190,G:G)</f>
        <v>48.90400666666666</v>
      </c>
      <c r="J190" s="2">
        <f>G190-I190</f>
        <v>-1.9133733333333609</v>
      </c>
      <c r="K190" s="2">
        <f>90+J190</f>
        <v>88.086626666666632</v>
      </c>
      <c r="L190" s="2">
        <f>EXP(0.06*K190)</f>
        <v>197.3931844879819</v>
      </c>
      <c r="M190" s="2">
        <f>SUMIF(A:A,A190,L:L)</f>
        <v>1246.8536096364091</v>
      </c>
      <c r="N190" s="3">
        <f>L190/M190</f>
        <v>0.15831303928738119</v>
      </c>
      <c r="O190" s="7">
        <f>1/N190</f>
        <v>6.3165990906455169</v>
      </c>
      <c r="P190" s="3">
        <f>IF(O190&gt;21,"",N190)</f>
        <v>0.15831303928738119</v>
      </c>
      <c r="Q190" s="3">
        <f>IF(ISNUMBER(P190),SUMIF(A:A,A190,P:P),"")</f>
        <v>1</v>
      </c>
      <c r="R190" s="3">
        <f>IFERROR(P190*(1/Q190),"")</f>
        <v>0.15831303928738119</v>
      </c>
      <c r="S190" s="8">
        <f>IFERROR(1/R190,"")</f>
        <v>6.3165990906455169</v>
      </c>
    </row>
    <row r="191" spans="1:19" x14ac:dyDescent="0.25">
      <c r="A191" s="1">
        <v>22</v>
      </c>
      <c r="B191" s="5">
        <v>0.60347222222222219</v>
      </c>
      <c r="C191" s="1" t="s">
        <v>95</v>
      </c>
      <c r="D191" s="1">
        <v>3</v>
      </c>
      <c r="E191" s="1">
        <v>2</v>
      </c>
      <c r="F191" s="1" t="s">
        <v>223</v>
      </c>
      <c r="G191" s="2">
        <v>46.381299999999996</v>
      </c>
      <c r="H191" s="6">
        <f>1+COUNTIFS(A:A,A191,O:O,"&lt;"&amp;O191)</f>
        <v>3</v>
      </c>
      <c r="I191" s="2">
        <f>AVERAGEIF(A:A,A191,G:G)</f>
        <v>48.90400666666666</v>
      </c>
      <c r="J191" s="2">
        <f>G191-I191</f>
        <v>-2.5227066666666644</v>
      </c>
      <c r="K191" s="2">
        <f>90+J191</f>
        <v>87.477293333333336</v>
      </c>
      <c r="L191" s="2">
        <f>EXP(0.06*K191)</f>
        <v>190.30681775243434</v>
      </c>
      <c r="M191" s="2">
        <f>SUMIF(A:A,A191,L:L)</f>
        <v>1246.8536096364091</v>
      </c>
      <c r="N191" s="3">
        <f>L191/M191</f>
        <v>0.15262964014510819</v>
      </c>
      <c r="O191" s="7">
        <f>1/N191</f>
        <v>6.5518073622481134</v>
      </c>
      <c r="P191" s="3">
        <f>IF(O191&gt;21,"",N191)</f>
        <v>0.15262964014510819</v>
      </c>
      <c r="Q191" s="3">
        <f>IF(ISNUMBER(P191),SUMIF(A:A,A191,P:P),"")</f>
        <v>1</v>
      </c>
      <c r="R191" s="3">
        <f>IFERROR(P191*(1/Q191),"")</f>
        <v>0.15262964014510819</v>
      </c>
      <c r="S191" s="8">
        <f>IFERROR(1/R191,"")</f>
        <v>6.5518073622481134</v>
      </c>
    </row>
    <row r="192" spans="1:19" x14ac:dyDescent="0.25">
      <c r="A192" s="1">
        <v>22</v>
      </c>
      <c r="B192" s="5">
        <v>0.60347222222222219</v>
      </c>
      <c r="C192" s="1" t="s">
        <v>95</v>
      </c>
      <c r="D192" s="1">
        <v>3</v>
      </c>
      <c r="E192" s="1">
        <v>6</v>
      </c>
      <c r="F192" s="1" t="s">
        <v>225</v>
      </c>
      <c r="G192" s="2">
        <v>45.9129</v>
      </c>
      <c r="H192" s="6">
        <f>1+COUNTIFS(A:A,A192,O:O,"&lt;"&amp;O192)</f>
        <v>4</v>
      </c>
      <c r="I192" s="2">
        <f>AVERAGEIF(A:A,A192,G:G)</f>
        <v>48.90400666666666</v>
      </c>
      <c r="J192" s="2">
        <f>G192-I192</f>
        <v>-2.9911066666666599</v>
      </c>
      <c r="K192" s="2">
        <f>90+J192</f>
        <v>87.008893333333333</v>
      </c>
      <c r="L192" s="2">
        <f>EXP(0.06*K192)</f>
        <v>185.03289128404592</v>
      </c>
      <c r="M192" s="2">
        <f>SUMIF(A:A,A192,L:L)</f>
        <v>1246.8536096364091</v>
      </c>
      <c r="N192" s="3">
        <f>L192/M192</f>
        <v>0.14839985211896908</v>
      </c>
      <c r="O192" s="7">
        <f>1/N192</f>
        <v>6.7385511893793586</v>
      </c>
      <c r="P192" s="3">
        <f>IF(O192&gt;21,"",N192)</f>
        <v>0.14839985211896908</v>
      </c>
      <c r="Q192" s="3">
        <f>IF(ISNUMBER(P192),SUMIF(A:A,A192,P:P),"")</f>
        <v>1</v>
      </c>
      <c r="R192" s="3">
        <f>IFERROR(P192*(1/Q192),"")</f>
        <v>0.14839985211896908</v>
      </c>
      <c r="S192" s="8">
        <f>IFERROR(1/R192,"")</f>
        <v>6.7385511893793586</v>
      </c>
    </row>
    <row r="193" spans="1:19" x14ac:dyDescent="0.25">
      <c r="A193" s="1">
        <v>22</v>
      </c>
      <c r="B193" s="5">
        <v>0.60347222222222219</v>
      </c>
      <c r="C193" s="1" t="s">
        <v>95</v>
      </c>
      <c r="D193" s="1">
        <v>3</v>
      </c>
      <c r="E193" s="1">
        <v>4</v>
      </c>
      <c r="F193" s="1" t="s">
        <v>224</v>
      </c>
      <c r="G193" s="2">
        <v>41.7963666666667</v>
      </c>
      <c r="H193" s="6">
        <f>1+COUNTIFS(A:A,A193,O:O,"&lt;"&amp;O193)</f>
        <v>5</v>
      </c>
      <c r="I193" s="2">
        <f>AVERAGEIF(A:A,A193,G:G)</f>
        <v>48.90400666666666</v>
      </c>
      <c r="J193" s="2">
        <f>G193-I193</f>
        <v>-7.1076399999999609</v>
      </c>
      <c r="K193" s="2">
        <f>90+J193</f>
        <v>82.892360000000039</v>
      </c>
      <c r="L193" s="2">
        <f>EXP(0.06*K193)</f>
        <v>144.53787732212922</v>
      </c>
      <c r="M193" s="2">
        <f>SUMIF(A:A,A193,L:L)</f>
        <v>1246.8536096364091</v>
      </c>
      <c r="N193" s="3">
        <f>L193/M193</f>
        <v>0.11592209077718228</v>
      </c>
      <c r="O193" s="7">
        <f>1/N193</f>
        <v>8.6264834708867824</v>
      </c>
      <c r="P193" s="3">
        <f>IF(O193&gt;21,"",N193)</f>
        <v>0.11592209077718228</v>
      </c>
      <c r="Q193" s="3">
        <f>IF(ISNUMBER(P193),SUMIF(A:A,A193,P:P),"")</f>
        <v>1</v>
      </c>
      <c r="R193" s="3">
        <f>IFERROR(P193*(1/Q193),"")</f>
        <v>0.11592209077718228</v>
      </c>
      <c r="S193" s="8">
        <f>IFERROR(1/R193,"")</f>
        <v>8.6264834708867824</v>
      </c>
    </row>
    <row r="194" spans="1:19" x14ac:dyDescent="0.25">
      <c r="A194" s="1">
        <v>23</v>
      </c>
      <c r="B194" s="5">
        <v>0.60486111111111118</v>
      </c>
      <c r="C194" s="1" t="s">
        <v>150</v>
      </c>
      <c r="D194" s="1">
        <v>2</v>
      </c>
      <c r="E194" s="1">
        <v>5</v>
      </c>
      <c r="F194" s="1" t="s">
        <v>231</v>
      </c>
      <c r="G194" s="2">
        <v>64.912233333333305</v>
      </c>
      <c r="H194" s="6">
        <f>1+COUNTIFS(A:A,A194,O:O,"&lt;"&amp;O194)</f>
        <v>1</v>
      </c>
      <c r="I194" s="2">
        <f>AVERAGEIF(A:A,A194,G:G)</f>
        <v>49.604038095238081</v>
      </c>
      <c r="J194" s="2">
        <f>G194-I194</f>
        <v>15.308195238095223</v>
      </c>
      <c r="K194" s="2">
        <f>90+J194</f>
        <v>105.30819523809522</v>
      </c>
      <c r="L194" s="2">
        <f>EXP(0.06*K194)</f>
        <v>554.73566126971332</v>
      </c>
      <c r="M194" s="2">
        <f>SUMIF(A:A,A194,L:L)</f>
        <v>1927.4727218115263</v>
      </c>
      <c r="N194" s="3">
        <f>L194/M194</f>
        <v>0.28780467551745559</v>
      </c>
      <c r="O194" s="7">
        <f>1/N194</f>
        <v>3.4745787162840904</v>
      </c>
      <c r="P194" s="3">
        <f>IF(O194&gt;21,"",N194)</f>
        <v>0.28780467551745559</v>
      </c>
      <c r="Q194" s="3">
        <f>IF(ISNUMBER(P194),SUMIF(A:A,A194,P:P),"")</f>
        <v>0.96758782771549479</v>
      </c>
      <c r="R194" s="3">
        <f>IFERROR(P194*(1/Q194),"")</f>
        <v>0.29744553132398477</v>
      </c>
      <c r="S194" s="8">
        <f>IFERROR(1/R194,"")</f>
        <v>3.3619600723158154</v>
      </c>
    </row>
    <row r="195" spans="1:19" x14ac:dyDescent="0.25">
      <c r="A195" s="1">
        <v>23</v>
      </c>
      <c r="B195" s="5">
        <v>0.60486111111111118</v>
      </c>
      <c r="C195" s="1" t="s">
        <v>150</v>
      </c>
      <c r="D195" s="1">
        <v>2</v>
      </c>
      <c r="E195" s="1">
        <v>3</v>
      </c>
      <c r="F195" s="1" t="s">
        <v>229</v>
      </c>
      <c r="G195" s="2">
        <v>62.561966666666699</v>
      </c>
      <c r="H195" s="6">
        <f>1+COUNTIFS(A:A,A195,O:O,"&lt;"&amp;O195)</f>
        <v>2</v>
      </c>
      <c r="I195" s="2">
        <f>AVERAGEIF(A:A,A195,G:G)</f>
        <v>49.604038095238081</v>
      </c>
      <c r="J195" s="2">
        <f>G195-I195</f>
        <v>12.957928571428617</v>
      </c>
      <c r="K195" s="2">
        <f>90+J195</f>
        <v>102.95792857142862</v>
      </c>
      <c r="L195" s="2">
        <f>EXP(0.06*K195)</f>
        <v>481.77428418007156</v>
      </c>
      <c r="M195" s="2">
        <f>SUMIF(A:A,A195,L:L)</f>
        <v>1927.4727218115263</v>
      </c>
      <c r="N195" s="3">
        <f>L195/M195</f>
        <v>0.24995128529096808</v>
      </c>
      <c r="O195" s="7">
        <f>1/N195</f>
        <v>4.0007795872539758</v>
      </c>
      <c r="P195" s="3">
        <f>IF(O195&gt;21,"",N195)</f>
        <v>0.24995128529096808</v>
      </c>
      <c r="Q195" s="3">
        <f>IF(ISNUMBER(P195),SUMIF(A:A,A195,P:P),"")</f>
        <v>0.96758782771549479</v>
      </c>
      <c r="R195" s="3">
        <f>IFERROR(P195*(1/Q195),"")</f>
        <v>0.25832413154794526</v>
      </c>
      <c r="S195" s="8">
        <f>IFERROR(1/R195,"")</f>
        <v>3.8711056299995685</v>
      </c>
    </row>
    <row r="196" spans="1:19" x14ac:dyDescent="0.25">
      <c r="A196" s="1">
        <v>23</v>
      </c>
      <c r="B196" s="5">
        <v>0.60486111111111118</v>
      </c>
      <c r="C196" s="1" t="s">
        <v>150</v>
      </c>
      <c r="D196" s="1">
        <v>2</v>
      </c>
      <c r="E196" s="1">
        <v>2</v>
      </c>
      <c r="F196" s="1" t="s">
        <v>228</v>
      </c>
      <c r="G196" s="2">
        <v>51.401600000000002</v>
      </c>
      <c r="H196" s="6">
        <f>1+COUNTIFS(A:A,A196,O:O,"&lt;"&amp;O196)</f>
        <v>3</v>
      </c>
      <c r="I196" s="2">
        <f>AVERAGEIF(A:A,A196,G:G)</f>
        <v>49.604038095238081</v>
      </c>
      <c r="J196" s="2">
        <f>G196-I196</f>
        <v>1.7975619047619205</v>
      </c>
      <c r="K196" s="2">
        <f>90+J196</f>
        <v>91.79756190476192</v>
      </c>
      <c r="L196" s="2">
        <f>EXP(0.06*K196)</f>
        <v>246.6212389833544</v>
      </c>
      <c r="M196" s="2">
        <f>SUMIF(A:A,A196,L:L)</f>
        <v>1927.4727218115263</v>
      </c>
      <c r="N196" s="3">
        <f>L196/M196</f>
        <v>0.12795057288881814</v>
      </c>
      <c r="O196" s="7">
        <f>1/N196</f>
        <v>7.815517956835909</v>
      </c>
      <c r="P196" s="3">
        <f>IF(O196&gt;21,"",N196)</f>
        <v>0.12795057288881814</v>
      </c>
      <c r="Q196" s="3">
        <f>IF(ISNUMBER(P196),SUMIF(A:A,A196,P:P),"")</f>
        <v>0.96758782771549479</v>
      </c>
      <c r="R196" s="3">
        <f>IFERROR(P196*(1/Q196),"")</f>
        <v>0.13223664996997064</v>
      </c>
      <c r="S196" s="8">
        <f>IFERROR(1/R196,"")</f>
        <v>7.5622000423262987</v>
      </c>
    </row>
    <row r="197" spans="1:19" x14ac:dyDescent="0.25">
      <c r="A197" s="1">
        <v>23</v>
      </c>
      <c r="B197" s="5">
        <v>0.60486111111111118</v>
      </c>
      <c r="C197" s="1" t="s">
        <v>150</v>
      </c>
      <c r="D197" s="1">
        <v>2</v>
      </c>
      <c r="E197" s="1">
        <v>6</v>
      </c>
      <c r="F197" s="1" t="s">
        <v>232</v>
      </c>
      <c r="G197" s="2">
        <v>51.269766666666705</v>
      </c>
      <c r="H197" s="6">
        <f>1+COUNTIFS(A:A,A197,O:O,"&lt;"&amp;O197)</f>
        <v>4</v>
      </c>
      <c r="I197" s="2">
        <f>AVERAGEIF(A:A,A197,G:G)</f>
        <v>49.604038095238081</v>
      </c>
      <c r="J197" s="2">
        <f>G197-I197</f>
        <v>1.6657285714286232</v>
      </c>
      <c r="K197" s="2">
        <f>90+J197</f>
        <v>91.665728571428616</v>
      </c>
      <c r="L197" s="2">
        <f>EXP(0.06*K197)</f>
        <v>244.67815999162829</v>
      </c>
      <c r="M197" s="2">
        <f>SUMIF(A:A,A197,L:L)</f>
        <v>1927.4727218115263</v>
      </c>
      <c r="N197" s="3">
        <f>L197/M197</f>
        <v>0.12694247613614404</v>
      </c>
      <c r="O197" s="7">
        <f>1/N197</f>
        <v>7.8775838508736342</v>
      </c>
      <c r="P197" s="3">
        <f>IF(O197&gt;21,"",N197)</f>
        <v>0.12694247613614404</v>
      </c>
      <c r="Q197" s="3">
        <f>IF(ISNUMBER(P197),SUMIF(A:A,A197,P:P),"")</f>
        <v>0.96758782771549479</v>
      </c>
      <c r="R197" s="3">
        <f>IFERROR(P197*(1/Q197),"")</f>
        <v>0.13119478408059268</v>
      </c>
      <c r="S197" s="8">
        <f>IFERROR(1/R197,"")</f>
        <v>7.6222542459134814</v>
      </c>
    </row>
    <row r="198" spans="1:19" x14ac:dyDescent="0.25">
      <c r="A198" s="1">
        <v>23</v>
      </c>
      <c r="B198" s="5">
        <v>0.60486111111111118</v>
      </c>
      <c r="C198" s="1" t="s">
        <v>150</v>
      </c>
      <c r="D198" s="1">
        <v>2</v>
      </c>
      <c r="E198" s="1">
        <v>1</v>
      </c>
      <c r="F198" s="1" t="s">
        <v>227</v>
      </c>
      <c r="G198" s="2">
        <v>49.419400000000003</v>
      </c>
      <c r="H198" s="6">
        <f>1+COUNTIFS(A:A,A198,O:O,"&lt;"&amp;O198)</f>
        <v>5</v>
      </c>
      <c r="I198" s="2">
        <f>AVERAGEIF(A:A,A198,G:G)</f>
        <v>49.604038095238081</v>
      </c>
      <c r="J198" s="2">
        <f>G198-I198</f>
        <v>-0.18463809523807839</v>
      </c>
      <c r="K198" s="2">
        <f>90+J198</f>
        <v>89.815361904761915</v>
      </c>
      <c r="L198" s="2">
        <f>EXP(0.06*K198)</f>
        <v>218.96714906289486</v>
      </c>
      <c r="M198" s="2">
        <f>SUMIF(A:A,A198,L:L)</f>
        <v>1927.4727218115263</v>
      </c>
      <c r="N198" s="3">
        <f>L198/M198</f>
        <v>0.11360324148042915</v>
      </c>
      <c r="O198" s="7">
        <f>1/N198</f>
        <v>8.8025657276009479</v>
      </c>
      <c r="P198" s="3">
        <f>IF(O198&gt;21,"",N198)</f>
        <v>0.11360324148042915</v>
      </c>
      <c r="Q198" s="3">
        <f>IF(ISNUMBER(P198),SUMIF(A:A,A198,P:P),"")</f>
        <v>0.96758782771549479</v>
      </c>
      <c r="R198" s="3">
        <f>IFERROR(P198*(1/Q198),"")</f>
        <v>0.11740871291100258</v>
      </c>
      <c r="S198" s="8">
        <f>IFERROR(1/R198,"")</f>
        <v>8.5172554506922644</v>
      </c>
    </row>
    <row r="199" spans="1:19" x14ac:dyDescent="0.25">
      <c r="A199" s="1">
        <v>23</v>
      </c>
      <c r="B199" s="5">
        <v>0.60486111111111118</v>
      </c>
      <c r="C199" s="1" t="s">
        <v>150</v>
      </c>
      <c r="D199" s="1">
        <v>2</v>
      </c>
      <c r="E199" s="1">
        <v>4</v>
      </c>
      <c r="F199" s="1" t="s">
        <v>230</v>
      </c>
      <c r="G199" s="2">
        <v>39.146866666666604</v>
      </c>
      <c r="H199" s="6">
        <f>1+COUNTIFS(A:A,A199,O:O,"&lt;"&amp;O199)</f>
        <v>6</v>
      </c>
      <c r="I199" s="2">
        <f>AVERAGEIF(A:A,A199,G:G)</f>
        <v>49.604038095238081</v>
      </c>
      <c r="J199" s="2">
        <f>G199-I199</f>
        <v>-10.457171428571478</v>
      </c>
      <c r="K199" s="2">
        <f>90+J199</f>
        <v>79.542828571428515</v>
      </c>
      <c r="L199" s="2">
        <f>EXP(0.06*K199)</f>
        <v>118.22265039082446</v>
      </c>
      <c r="M199" s="2">
        <f>SUMIF(A:A,A199,L:L)</f>
        <v>1927.4727218115263</v>
      </c>
      <c r="N199" s="3">
        <f>L199/M199</f>
        <v>6.1335576401679734E-2</v>
      </c>
      <c r="O199" s="7">
        <f>1/N199</f>
        <v>16.303751569091215</v>
      </c>
      <c r="P199" s="3">
        <f>IF(O199&gt;21,"",N199)</f>
        <v>6.1335576401679734E-2</v>
      </c>
      <c r="Q199" s="3">
        <f>IF(ISNUMBER(P199),SUMIF(A:A,A199,P:P),"")</f>
        <v>0.96758782771549479</v>
      </c>
      <c r="R199" s="3">
        <f>IFERROR(P199*(1/Q199),"")</f>
        <v>6.3390190166504004E-2</v>
      </c>
      <c r="S199" s="8">
        <f>IFERROR(1/R199,"")</f>
        <v>15.775311564350059</v>
      </c>
    </row>
    <row r="200" spans="1:19" x14ac:dyDescent="0.25">
      <c r="A200" s="1">
        <v>23</v>
      </c>
      <c r="B200" s="5">
        <v>0.60486111111111118</v>
      </c>
      <c r="C200" s="1" t="s">
        <v>150</v>
      </c>
      <c r="D200" s="1">
        <v>2</v>
      </c>
      <c r="E200" s="1">
        <v>7</v>
      </c>
      <c r="F200" s="1" t="s">
        <v>233</v>
      </c>
      <c r="G200" s="2">
        <v>28.516433333333303</v>
      </c>
      <c r="H200" s="6">
        <f>1+COUNTIFS(A:A,A200,O:O,"&lt;"&amp;O200)</f>
        <v>7</v>
      </c>
      <c r="I200" s="2">
        <f>AVERAGEIF(A:A,A200,G:G)</f>
        <v>49.604038095238081</v>
      </c>
      <c r="J200" s="2">
        <f>G200-I200</f>
        <v>-21.087604761904778</v>
      </c>
      <c r="K200" s="2">
        <f>90+J200</f>
        <v>68.912395238095229</v>
      </c>
      <c r="L200" s="2">
        <f>EXP(0.06*K200)</f>
        <v>62.473577933039387</v>
      </c>
      <c r="M200" s="2">
        <f>SUMIF(A:A,A200,L:L)</f>
        <v>1927.4727218115263</v>
      </c>
      <c r="N200" s="3">
        <f>L200/M200</f>
        <v>3.2412172284505214E-2</v>
      </c>
      <c r="O200" s="7">
        <f>1/N200</f>
        <v>30.852606583177227</v>
      </c>
      <c r="P200" s="3" t="str">
        <f>IF(O200&gt;21,"",N200)</f>
        <v/>
      </c>
      <c r="Q200" s="3" t="str">
        <f>IF(ISNUMBER(P200),SUMIF(A:A,A200,P:P),"")</f>
        <v/>
      </c>
      <c r="R200" s="3" t="str">
        <f>IFERROR(P200*(1/Q200),"")</f>
        <v/>
      </c>
      <c r="S200" s="8" t="str">
        <f>IFERROR(1/R200,"")</f>
        <v/>
      </c>
    </row>
    <row r="201" spans="1:19" x14ac:dyDescent="0.25">
      <c r="A201" s="1">
        <v>24</v>
      </c>
      <c r="B201" s="5">
        <v>0.60625000000000007</v>
      </c>
      <c r="C201" s="1" t="s">
        <v>101</v>
      </c>
      <c r="D201" s="1">
        <v>3</v>
      </c>
      <c r="E201" s="1">
        <v>1</v>
      </c>
      <c r="F201" s="1" t="s">
        <v>234</v>
      </c>
      <c r="G201" s="2">
        <v>64.437033333333403</v>
      </c>
      <c r="H201" s="6">
        <f>1+COUNTIFS(A:A,A201,O:O,"&lt;"&amp;O201)</f>
        <v>1</v>
      </c>
      <c r="I201" s="2">
        <f>AVERAGEIF(A:A,A201,G:G)</f>
        <v>46.425413333333339</v>
      </c>
      <c r="J201" s="2">
        <f>G201-I201</f>
        <v>18.011620000000065</v>
      </c>
      <c r="K201" s="2">
        <f>90+J201</f>
        <v>108.01162000000006</v>
      </c>
      <c r="L201" s="2">
        <f>EXP(0.06*K201)</f>
        <v>652.4256589093211</v>
      </c>
      <c r="M201" s="2">
        <f>SUMIF(A:A,A201,L:L)</f>
        <v>2743.2516539501212</v>
      </c>
      <c r="N201" s="3">
        <f>L201/M201</f>
        <v>0.23782931397120147</v>
      </c>
      <c r="O201" s="7">
        <f>1/N201</f>
        <v>4.204696146586409</v>
      </c>
      <c r="P201" s="3">
        <f>IF(O201&gt;21,"",N201)</f>
        <v>0.23782931397120147</v>
      </c>
      <c r="Q201" s="3">
        <f>IF(ISNUMBER(P201),SUMIF(A:A,A201,P:P),"")</f>
        <v>0.95234354620440664</v>
      </c>
      <c r="R201" s="3">
        <f>IFERROR(P201*(1/Q201),"")</f>
        <v>0.24973058820955657</v>
      </c>
      <c r="S201" s="8">
        <f>IFERROR(1/R201,"")</f>
        <v>4.0043152389521044</v>
      </c>
    </row>
    <row r="202" spans="1:19" x14ac:dyDescent="0.25">
      <c r="A202" s="1">
        <v>24</v>
      </c>
      <c r="B202" s="5">
        <v>0.60625000000000007</v>
      </c>
      <c r="C202" s="1" t="s">
        <v>101</v>
      </c>
      <c r="D202" s="1">
        <v>3</v>
      </c>
      <c r="E202" s="1">
        <v>2</v>
      </c>
      <c r="F202" s="1" t="s">
        <v>235</v>
      </c>
      <c r="G202" s="2">
        <v>58.289733333333302</v>
      </c>
      <c r="H202" s="6">
        <f>1+COUNTIFS(A:A,A202,O:O,"&lt;"&amp;O202)</f>
        <v>2</v>
      </c>
      <c r="I202" s="2">
        <f>AVERAGEIF(A:A,A202,G:G)</f>
        <v>46.425413333333339</v>
      </c>
      <c r="J202" s="2">
        <f>G202-I202</f>
        <v>11.864319999999964</v>
      </c>
      <c r="K202" s="2">
        <f>90+J202</f>
        <v>101.86431999999996</v>
      </c>
      <c r="L202" s="2">
        <f>EXP(0.06*K202)</f>
        <v>451.17676371538789</v>
      </c>
      <c r="M202" s="2">
        <f>SUMIF(A:A,A202,L:L)</f>
        <v>2743.2516539501212</v>
      </c>
      <c r="N202" s="3">
        <f>L202/M202</f>
        <v>0.1644678726669935</v>
      </c>
      <c r="O202" s="7">
        <f>1/N202</f>
        <v>6.0802148394340279</v>
      </c>
      <c r="P202" s="3">
        <f>IF(O202&gt;21,"",N202)</f>
        <v>0.1644678726669935</v>
      </c>
      <c r="Q202" s="3">
        <f>IF(ISNUMBER(P202),SUMIF(A:A,A202,P:P),"")</f>
        <v>0.95234354620440664</v>
      </c>
      <c r="R202" s="3">
        <f>IFERROR(P202*(1/Q202),"")</f>
        <v>0.1726980492727494</v>
      </c>
      <c r="S202" s="8">
        <f>IFERROR(1/R202,"")</f>
        <v>5.7904533618712586</v>
      </c>
    </row>
    <row r="203" spans="1:19" x14ac:dyDescent="0.25">
      <c r="A203" s="1">
        <v>24</v>
      </c>
      <c r="B203" s="5">
        <v>0.60625000000000007</v>
      </c>
      <c r="C203" s="1" t="s">
        <v>101</v>
      </c>
      <c r="D203" s="1">
        <v>3</v>
      </c>
      <c r="E203" s="1">
        <v>10</v>
      </c>
      <c r="F203" s="1" t="s">
        <v>240</v>
      </c>
      <c r="G203" s="2">
        <v>53.989633333333401</v>
      </c>
      <c r="H203" s="6">
        <f>1+COUNTIFS(A:A,A203,O:O,"&lt;"&amp;O203)</f>
        <v>3</v>
      </c>
      <c r="I203" s="2">
        <f>AVERAGEIF(A:A,A203,G:G)</f>
        <v>46.425413333333339</v>
      </c>
      <c r="J203" s="2">
        <f>G203-I203</f>
        <v>7.5642200000000628</v>
      </c>
      <c r="K203" s="2">
        <f>90+J203</f>
        <v>97.564220000000063</v>
      </c>
      <c r="L203" s="2">
        <f>EXP(0.06*K203)</f>
        <v>348.57492502812011</v>
      </c>
      <c r="M203" s="2">
        <f>SUMIF(A:A,A203,L:L)</f>
        <v>2743.2516539501212</v>
      </c>
      <c r="N203" s="3">
        <f>L203/M203</f>
        <v>0.12706633185701088</v>
      </c>
      <c r="O203" s="7">
        <f>1/N203</f>
        <v>7.869905311544767</v>
      </c>
      <c r="P203" s="3">
        <f>IF(O203&gt;21,"",N203)</f>
        <v>0.12706633185701088</v>
      </c>
      <c r="Q203" s="3">
        <f>IF(ISNUMBER(P203),SUMIF(A:A,A203,P:P),"")</f>
        <v>0.95234354620440664</v>
      </c>
      <c r="R203" s="3">
        <f>IFERROR(P203*(1/Q203),"")</f>
        <v>0.13342488891055912</v>
      </c>
      <c r="S203" s="8">
        <f>IFERROR(1/R203,"")</f>
        <v>7.4948535326894392</v>
      </c>
    </row>
    <row r="204" spans="1:19" x14ac:dyDescent="0.25">
      <c r="A204" s="1">
        <v>24</v>
      </c>
      <c r="B204" s="5">
        <v>0.60625000000000007</v>
      </c>
      <c r="C204" s="1" t="s">
        <v>101</v>
      </c>
      <c r="D204" s="1">
        <v>3</v>
      </c>
      <c r="E204" s="1">
        <v>15</v>
      </c>
      <c r="F204" s="1" t="s">
        <v>243</v>
      </c>
      <c r="G204" s="2">
        <v>49.1715666666666</v>
      </c>
      <c r="H204" s="6">
        <f>1+COUNTIFS(A:A,A204,O:O,"&lt;"&amp;O204)</f>
        <v>4</v>
      </c>
      <c r="I204" s="2">
        <f>AVERAGEIF(A:A,A204,G:G)</f>
        <v>46.425413333333339</v>
      </c>
      <c r="J204" s="2">
        <f>G204-I204</f>
        <v>2.7461533333332611</v>
      </c>
      <c r="K204" s="2">
        <f>90+J204</f>
        <v>92.746153333333268</v>
      </c>
      <c r="L204" s="2">
        <f>EXP(0.06*K204)</f>
        <v>261.06494296710838</v>
      </c>
      <c r="M204" s="2">
        <f>SUMIF(A:A,A204,L:L)</f>
        <v>2743.2516539501212</v>
      </c>
      <c r="N204" s="3">
        <f>L204/M204</f>
        <v>9.516623915680146E-2</v>
      </c>
      <c r="O204" s="7">
        <f>1/N204</f>
        <v>10.507928114636762</v>
      </c>
      <c r="P204" s="3">
        <f>IF(O204&gt;21,"",N204)</f>
        <v>9.516623915680146E-2</v>
      </c>
      <c r="Q204" s="3">
        <f>IF(ISNUMBER(P204),SUMIF(A:A,A204,P:P),"")</f>
        <v>0.95234354620440664</v>
      </c>
      <c r="R204" s="3">
        <f>IFERROR(P204*(1/Q204),"")</f>
        <v>9.9928475953965701E-2</v>
      </c>
      <c r="S204" s="8">
        <f>IFERROR(1/R204,"")</f>
        <v>10.007157523954158</v>
      </c>
    </row>
    <row r="205" spans="1:19" x14ac:dyDescent="0.25">
      <c r="A205" s="1">
        <v>24</v>
      </c>
      <c r="B205" s="5">
        <v>0.60625000000000007</v>
      </c>
      <c r="C205" s="1" t="s">
        <v>101</v>
      </c>
      <c r="D205" s="1">
        <v>3</v>
      </c>
      <c r="E205" s="1">
        <v>4</v>
      </c>
      <c r="F205" s="1" t="s">
        <v>236</v>
      </c>
      <c r="G205" s="2">
        <v>48.544733333333298</v>
      </c>
      <c r="H205" s="6">
        <f>1+COUNTIFS(A:A,A205,O:O,"&lt;"&amp;O205)</f>
        <v>5</v>
      </c>
      <c r="I205" s="2">
        <f>AVERAGEIF(A:A,A205,G:G)</f>
        <v>46.425413333333339</v>
      </c>
      <c r="J205" s="2">
        <f>G205-I205</f>
        <v>2.1193199999999592</v>
      </c>
      <c r="K205" s="2">
        <f>90+J205</f>
        <v>92.119319999999959</v>
      </c>
      <c r="L205" s="2">
        <f>EXP(0.06*K205)</f>
        <v>251.42863705724841</v>
      </c>
      <c r="M205" s="2">
        <f>SUMIF(A:A,A205,L:L)</f>
        <v>2743.2516539501212</v>
      </c>
      <c r="N205" s="3">
        <f>L205/M205</f>
        <v>9.1653507870926076E-2</v>
      </c>
      <c r="O205" s="7">
        <f>1/N205</f>
        <v>10.910657139367554</v>
      </c>
      <c r="P205" s="3">
        <f>IF(O205&gt;21,"",N205)</f>
        <v>9.1653507870926076E-2</v>
      </c>
      <c r="Q205" s="3">
        <f>IF(ISNUMBER(P205),SUMIF(A:A,A205,P:P),"")</f>
        <v>0.95234354620440664</v>
      </c>
      <c r="R205" s="3">
        <f>IFERROR(P205*(1/Q205),"")</f>
        <v>9.6239963231980571E-2</v>
      </c>
      <c r="S205" s="8">
        <f>IFERROR(1/R205,"")</f>
        <v>10.390693911525723</v>
      </c>
    </row>
    <row r="206" spans="1:19" x14ac:dyDescent="0.25">
      <c r="A206" s="1">
        <v>24</v>
      </c>
      <c r="B206" s="5">
        <v>0.60625000000000007</v>
      </c>
      <c r="C206" s="1" t="s">
        <v>101</v>
      </c>
      <c r="D206" s="1">
        <v>3</v>
      </c>
      <c r="E206" s="1">
        <v>12</v>
      </c>
      <c r="F206" s="1" t="s">
        <v>242</v>
      </c>
      <c r="G206" s="2">
        <v>47.431033333333303</v>
      </c>
      <c r="H206" s="6">
        <f>1+COUNTIFS(A:A,A206,O:O,"&lt;"&amp;O206)</f>
        <v>6</v>
      </c>
      <c r="I206" s="2">
        <f>AVERAGEIF(A:A,A206,G:G)</f>
        <v>46.425413333333339</v>
      </c>
      <c r="J206" s="2">
        <f>G206-I206</f>
        <v>1.0056199999999649</v>
      </c>
      <c r="K206" s="2">
        <f>90+J206</f>
        <v>91.005619999999965</v>
      </c>
      <c r="L206" s="2">
        <f>EXP(0.06*K206)</f>
        <v>235.17671258397644</v>
      </c>
      <c r="M206" s="2">
        <f>SUMIF(A:A,A206,L:L)</f>
        <v>2743.2516539501212</v>
      </c>
      <c r="N206" s="3">
        <f>L206/M206</f>
        <v>8.5729179182426007E-2</v>
      </c>
      <c r="O206" s="7">
        <f>1/N206</f>
        <v>11.66463985234323</v>
      </c>
      <c r="P206" s="3">
        <f>IF(O206&gt;21,"",N206)</f>
        <v>8.5729179182426007E-2</v>
      </c>
      <c r="Q206" s="3">
        <f>IF(ISNUMBER(P206),SUMIF(A:A,A206,P:P),"")</f>
        <v>0.95234354620440664</v>
      </c>
      <c r="R206" s="3">
        <f>IFERROR(P206*(1/Q206),"")</f>
        <v>9.0019173778309508E-2</v>
      </c>
      <c r="S206" s="8">
        <f>IFERROR(1/R206,"")</f>
        <v>11.108744482177798</v>
      </c>
    </row>
    <row r="207" spans="1:19" x14ac:dyDescent="0.25">
      <c r="A207" s="1">
        <v>24</v>
      </c>
      <c r="B207" s="5">
        <v>0.60625000000000007</v>
      </c>
      <c r="C207" s="1" t="s">
        <v>101</v>
      </c>
      <c r="D207" s="1">
        <v>3</v>
      </c>
      <c r="E207" s="1">
        <v>6</v>
      </c>
      <c r="F207" s="1" t="s">
        <v>238</v>
      </c>
      <c r="G207" s="2">
        <v>47.2515</v>
      </c>
      <c r="H207" s="6">
        <f>1+COUNTIFS(A:A,A207,O:O,"&lt;"&amp;O207)</f>
        <v>7</v>
      </c>
      <c r="I207" s="2">
        <f>AVERAGEIF(A:A,A207,G:G)</f>
        <v>46.425413333333339</v>
      </c>
      <c r="J207" s="2">
        <f>G207-I207</f>
        <v>0.82608666666666153</v>
      </c>
      <c r="K207" s="2">
        <f>90+J207</f>
        <v>90.826086666666669</v>
      </c>
      <c r="L207" s="2">
        <f>EXP(0.06*K207)</f>
        <v>232.65698465552373</v>
      </c>
      <c r="M207" s="2">
        <f>SUMIF(A:A,A207,L:L)</f>
        <v>2743.2516539501212</v>
      </c>
      <c r="N207" s="3">
        <f>L207/M207</f>
        <v>8.4810660487714046E-2</v>
      </c>
      <c r="O207" s="7">
        <f>1/N207</f>
        <v>11.790970548388351</v>
      </c>
      <c r="P207" s="3">
        <f>IF(O207&gt;21,"",N207)</f>
        <v>8.4810660487714046E-2</v>
      </c>
      <c r="Q207" s="3">
        <f>IF(ISNUMBER(P207),SUMIF(A:A,A207,P:P),"")</f>
        <v>0.95234354620440664</v>
      </c>
      <c r="R207" s="3">
        <f>IFERROR(P207*(1/Q207),"")</f>
        <v>8.9054691267378722E-2</v>
      </c>
      <c r="S207" s="8">
        <f>IFERROR(1/R207,"")</f>
        <v>11.229054705243879</v>
      </c>
    </row>
    <row r="208" spans="1:19" x14ac:dyDescent="0.25">
      <c r="A208" s="1">
        <v>24</v>
      </c>
      <c r="B208" s="5">
        <v>0.60625000000000007</v>
      </c>
      <c r="C208" s="1" t="s">
        <v>101</v>
      </c>
      <c r="D208" s="1">
        <v>3</v>
      </c>
      <c r="E208" s="1">
        <v>5</v>
      </c>
      <c r="F208" s="1" t="s">
        <v>237</v>
      </c>
      <c r="G208" s="2">
        <v>42.975933333333401</v>
      </c>
      <c r="H208" s="6">
        <f>1+COUNTIFS(A:A,A208,O:O,"&lt;"&amp;O208)</f>
        <v>8</v>
      </c>
      <c r="I208" s="2">
        <f>AVERAGEIF(A:A,A208,G:G)</f>
        <v>46.425413333333339</v>
      </c>
      <c r="J208" s="2">
        <f>G208-I208</f>
        <v>-3.4494799999999373</v>
      </c>
      <c r="K208" s="2">
        <f>90+J208</f>
        <v>86.550520000000063</v>
      </c>
      <c r="L208" s="2">
        <f>EXP(0.06*K208)</f>
        <v>180.01338333727622</v>
      </c>
      <c r="M208" s="2">
        <f>SUMIF(A:A,A208,L:L)</f>
        <v>2743.2516539501212</v>
      </c>
      <c r="N208" s="3">
        <f>L208/M208</f>
        <v>6.5620441011333228E-2</v>
      </c>
      <c r="O208" s="7">
        <f>1/N208</f>
        <v>15.239153906742127</v>
      </c>
      <c r="P208" s="3">
        <f>IF(O208&gt;21,"",N208)</f>
        <v>6.5620441011333228E-2</v>
      </c>
      <c r="Q208" s="3">
        <f>IF(ISNUMBER(P208),SUMIF(A:A,A208,P:P),"")</f>
        <v>0.95234354620440664</v>
      </c>
      <c r="R208" s="3">
        <f>IFERROR(P208*(1/Q208),"")</f>
        <v>6.8904169375500507E-2</v>
      </c>
      <c r="S208" s="8">
        <f>IFERROR(1/R208,"")</f>
        <v>14.512909872701535</v>
      </c>
    </row>
    <row r="209" spans="1:19" x14ac:dyDescent="0.25">
      <c r="A209" s="1">
        <v>24</v>
      </c>
      <c r="B209" s="5">
        <v>0.60625000000000007</v>
      </c>
      <c r="C209" s="1" t="s">
        <v>101</v>
      </c>
      <c r="D209" s="1">
        <v>3</v>
      </c>
      <c r="E209" s="1">
        <v>8</v>
      </c>
      <c r="F209" s="1" t="s">
        <v>239</v>
      </c>
      <c r="G209" s="2">
        <v>26.682766666666701</v>
      </c>
      <c r="H209" s="6">
        <f>1+COUNTIFS(A:A,A209,O:O,"&lt;"&amp;O209)</f>
        <v>9</v>
      </c>
      <c r="I209" s="2">
        <f>AVERAGEIF(A:A,A209,G:G)</f>
        <v>46.425413333333339</v>
      </c>
      <c r="J209" s="2">
        <f>G209-I209</f>
        <v>-19.742646666666637</v>
      </c>
      <c r="K209" s="2">
        <f>90+J209</f>
        <v>70.257353333333356</v>
      </c>
      <c r="L209" s="2">
        <f>EXP(0.06*K209)</f>
        <v>67.724039126469762</v>
      </c>
      <c r="M209" s="2">
        <f>SUMIF(A:A,A209,L:L)</f>
        <v>2743.2516539501212</v>
      </c>
      <c r="N209" s="3">
        <f>L209/M209</f>
        <v>2.468750507411565E-2</v>
      </c>
      <c r="O209" s="7">
        <f>1/N209</f>
        <v>40.506320788506081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8" t="str">
        <f>IFERROR(1/R209,"")</f>
        <v/>
      </c>
    </row>
    <row r="210" spans="1:19" x14ac:dyDescent="0.25">
      <c r="A210" s="1">
        <v>24</v>
      </c>
      <c r="B210" s="5">
        <v>0.60625000000000007</v>
      </c>
      <c r="C210" s="1" t="s">
        <v>101</v>
      </c>
      <c r="D210" s="1">
        <v>3</v>
      </c>
      <c r="E210" s="1">
        <v>11</v>
      </c>
      <c r="F210" s="1" t="s">
        <v>241</v>
      </c>
      <c r="G210" s="2">
        <v>25.480199999999996</v>
      </c>
      <c r="H210" s="6">
        <f>1+COUNTIFS(A:A,A210,O:O,"&lt;"&amp;O210)</f>
        <v>10</v>
      </c>
      <c r="I210" s="2">
        <f>AVERAGEIF(A:A,A210,G:G)</f>
        <v>46.425413333333339</v>
      </c>
      <c r="J210" s="2">
        <f>G210-I210</f>
        <v>-20.945213333333342</v>
      </c>
      <c r="K210" s="2">
        <f>90+J210</f>
        <v>69.054786666666658</v>
      </c>
      <c r="L210" s="2">
        <f>EXP(0.06*K210)</f>
        <v>63.009606569688977</v>
      </c>
      <c r="M210" s="2">
        <f>SUMIF(A:A,A210,L:L)</f>
        <v>2743.2516539501212</v>
      </c>
      <c r="N210" s="3">
        <f>L210/M210</f>
        <v>2.296894872147761E-2</v>
      </c>
      <c r="O210" s="7">
        <f>1/N210</f>
        <v>43.537038291392435</v>
      </c>
      <c r="P210" s="3" t="str">
        <f>IF(O210&gt;21,"",N210)</f>
        <v/>
      </c>
      <c r="Q210" s="3" t="str">
        <f>IF(ISNUMBER(P210),SUMIF(A:A,A210,P:P),"")</f>
        <v/>
      </c>
      <c r="R210" s="3" t="str">
        <f>IFERROR(P210*(1/Q210),"")</f>
        <v/>
      </c>
      <c r="S210" s="8" t="str">
        <f>IFERROR(1/R210,"")</f>
        <v/>
      </c>
    </row>
    <row r="211" spans="1:19" x14ac:dyDescent="0.25">
      <c r="A211" s="1">
        <v>25</v>
      </c>
      <c r="B211" s="5">
        <v>0.60833333333333328</v>
      </c>
      <c r="C211" s="1" t="s">
        <v>47</v>
      </c>
      <c r="D211" s="1">
        <v>4</v>
      </c>
      <c r="E211" s="1">
        <v>3</v>
      </c>
      <c r="F211" s="1" t="s">
        <v>246</v>
      </c>
      <c r="G211" s="2">
        <v>71.071033333333403</v>
      </c>
      <c r="H211" s="6">
        <f>1+COUNTIFS(A:A,A211,O:O,"&lt;"&amp;O211)</f>
        <v>1</v>
      </c>
      <c r="I211" s="2">
        <f>AVERAGEIF(A:A,A211,G:G)</f>
        <v>51.160650000000025</v>
      </c>
      <c r="J211" s="2">
        <f>G211-I211</f>
        <v>19.910383333333378</v>
      </c>
      <c r="K211" s="2">
        <f>90+J211</f>
        <v>109.91038333333339</v>
      </c>
      <c r="L211" s="2">
        <f>EXP(0.06*K211)</f>
        <v>731.15318997208612</v>
      </c>
      <c r="M211" s="2">
        <f>SUMIF(A:A,A211,L:L)</f>
        <v>1677.4553795360894</v>
      </c>
      <c r="N211" s="3">
        <f>L211/M211</f>
        <v>0.43587042546210142</v>
      </c>
      <c r="O211" s="7">
        <f>1/N211</f>
        <v>2.2942598111349706</v>
      </c>
      <c r="P211" s="3">
        <f>IF(O211&gt;21,"",N211)</f>
        <v>0.43587042546210142</v>
      </c>
      <c r="Q211" s="3">
        <f>IF(ISNUMBER(P211),SUMIF(A:A,A211,P:P),"")</f>
        <v>1</v>
      </c>
      <c r="R211" s="3">
        <f>IFERROR(P211*(1/Q211),"")</f>
        <v>0.43587042546210142</v>
      </c>
      <c r="S211" s="8">
        <f>IFERROR(1/R211,"")</f>
        <v>2.2942598111349706</v>
      </c>
    </row>
    <row r="212" spans="1:19" x14ac:dyDescent="0.25">
      <c r="A212" s="1">
        <v>25</v>
      </c>
      <c r="B212" s="5">
        <v>0.60833333333333328</v>
      </c>
      <c r="C212" s="1" t="s">
        <v>47</v>
      </c>
      <c r="D212" s="1">
        <v>4</v>
      </c>
      <c r="E212" s="1">
        <v>2</v>
      </c>
      <c r="F212" s="1" t="s">
        <v>245</v>
      </c>
      <c r="G212" s="2">
        <v>58.338000000000001</v>
      </c>
      <c r="H212" s="6">
        <f>1+COUNTIFS(A:A,A212,O:O,"&lt;"&amp;O212)</f>
        <v>2</v>
      </c>
      <c r="I212" s="2">
        <f>AVERAGEIF(A:A,A212,G:G)</f>
        <v>51.160650000000025</v>
      </c>
      <c r="J212" s="2">
        <f>G212-I212</f>
        <v>7.1773499999999757</v>
      </c>
      <c r="K212" s="2">
        <f>90+J212</f>
        <v>97.177349999999976</v>
      </c>
      <c r="L212" s="2">
        <f>EXP(0.06*K212)</f>
        <v>340.57691892343303</v>
      </c>
      <c r="M212" s="2">
        <f>SUMIF(A:A,A212,L:L)</f>
        <v>1677.4553795360894</v>
      </c>
      <c r="N212" s="3">
        <f>L212/M212</f>
        <v>0.20303187976160753</v>
      </c>
      <c r="O212" s="7">
        <f>1/N212</f>
        <v>4.9253348842268654</v>
      </c>
      <c r="P212" s="3">
        <f>IF(O212&gt;21,"",N212)</f>
        <v>0.20303187976160753</v>
      </c>
      <c r="Q212" s="3">
        <f>IF(ISNUMBER(P212),SUMIF(A:A,A212,P:P),"")</f>
        <v>1</v>
      </c>
      <c r="R212" s="3">
        <f>IFERROR(P212*(1/Q212),"")</f>
        <v>0.20303187976160753</v>
      </c>
      <c r="S212" s="8">
        <f>IFERROR(1/R212,"")</f>
        <v>4.9253348842268654</v>
      </c>
    </row>
    <row r="213" spans="1:19" x14ac:dyDescent="0.25">
      <c r="A213" s="1">
        <v>25</v>
      </c>
      <c r="B213" s="5">
        <v>0.60833333333333328</v>
      </c>
      <c r="C213" s="1" t="s">
        <v>47</v>
      </c>
      <c r="D213" s="1">
        <v>4</v>
      </c>
      <c r="E213" s="1">
        <v>4</v>
      </c>
      <c r="F213" s="1" t="s">
        <v>247</v>
      </c>
      <c r="G213" s="2">
        <v>48.327066666666703</v>
      </c>
      <c r="H213" s="6">
        <f>1+COUNTIFS(A:A,A213,O:O,"&lt;"&amp;O213)</f>
        <v>3</v>
      </c>
      <c r="I213" s="2">
        <f>AVERAGEIF(A:A,A213,G:G)</f>
        <v>51.160650000000025</v>
      </c>
      <c r="J213" s="2">
        <f>G213-I213</f>
        <v>-2.8335833333333227</v>
      </c>
      <c r="K213" s="2">
        <f>90+J213</f>
        <v>87.166416666666677</v>
      </c>
      <c r="L213" s="2">
        <f>EXP(0.06*K213)</f>
        <v>186.79000164912938</v>
      </c>
      <c r="M213" s="2">
        <f>SUMIF(A:A,A213,L:L)</f>
        <v>1677.4553795360894</v>
      </c>
      <c r="N213" s="3">
        <f>L213/M213</f>
        <v>0.11135318645601608</v>
      </c>
      <c r="O213" s="7">
        <f>1/N213</f>
        <v>8.980434523936994</v>
      </c>
      <c r="P213" s="3">
        <f>IF(O213&gt;21,"",N213)</f>
        <v>0.11135318645601608</v>
      </c>
      <c r="Q213" s="3">
        <f>IF(ISNUMBER(P213),SUMIF(A:A,A213,P:P),"")</f>
        <v>1</v>
      </c>
      <c r="R213" s="3">
        <f>IFERROR(P213*(1/Q213),"")</f>
        <v>0.11135318645601608</v>
      </c>
      <c r="S213" s="8">
        <f>IFERROR(1/R213,"")</f>
        <v>8.980434523936994</v>
      </c>
    </row>
    <row r="214" spans="1:19" x14ac:dyDescent="0.25">
      <c r="A214" s="1">
        <v>25</v>
      </c>
      <c r="B214" s="5">
        <v>0.60833333333333328</v>
      </c>
      <c r="C214" s="1" t="s">
        <v>47</v>
      </c>
      <c r="D214" s="1">
        <v>4</v>
      </c>
      <c r="E214" s="1">
        <v>1</v>
      </c>
      <c r="F214" s="1" t="s">
        <v>244</v>
      </c>
      <c r="G214" s="2">
        <v>46.528033333333305</v>
      </c>
      <c r="H214" s="6">
        <f>1+COUNTIFS(A:A,A214,O:O,"&lt;"&amp;O214)</f>
        <v>4</v>
      </c>
      <c r="I214" s="2">
        <f>AVERAGEIF(A:A,A214,G:G)</f>
        <v>51.160650000000025</v>
      </c>
      <c r="J214" s="2">
        <f>G214-I214</f>
        <v>-4.6326166666667206</v>
      </c>
      <c r="K214" s="2">
        <f>90+J214</f>
        <v>85.367383333333279</v>
      </c>
      <c r="L214" s="2">
        <f>EXP(0.06*K214)</f>
        <v>167.67758523545987</v>
      </c>
      <c r="M214" s="2">
        <f>SUMIF(A:A,A214,L:L)</f>
        <v>1677.4553795360894</v>
      </c>
      <c r="N214" s="3">
        <f>L214/M214</f>
        <v>9.9959490595709397E-2</v>
      </c>
      <c r="O214" s="7">
        <f>1/N214</f>
        <v>10.004052582105929</v>
      </c>
      <c r="P214" s="3">
        <f>IF(O214&gt;21,"",N214)</f>
        <v>9.9959490595709397E-2</v>
      </c>
      <c r="Q214" s="3">
        <f>IF(ISNUMBER(P214),SUMIF(A:A,A214,P:P),"")</f>
        <v>1</v>
      </c>
      <c r="R214" s="3">
        <f>IFERROR(P214*(1/Q214),"")</f>
        <v>9.9959490595709397E-2</v>
      </c>
      <c r="S214" s="8">
        <f>IFERROR(1/R214,"")</f>
        <v>10.004052582105929</v>
      </c>
    </row>
    <row r="215" spans="1:19" x14ac:dyDescent="0.25">
      <c r="A215" s="1">
        <v>25</v>
      </c>
      <c r="B215" s="5">
        <v>0.60833333333333328</v>
      </c>
      <c r="C215" s="1" t="s">
        <v>47</v>
      </c>
      <c r="D215" s="1">
        <v>4</v>
      </c>
      <c r="E215" s="1">
        <v>5</v>
      </c>
      <c r="F215" s="1" t="s">
        <v>248</v>
      </c>
      <c r="G215" s="2">
        <v>44.8569666666667</v>
      </c>
      <c r="H215" s="6">
        <f>1+COUNTIFS(A:A,A215,O:O,"&lt;"&amp;O215)</f>
        <v>5</v>
      </c>
      <c r="I215" s="2">
        <f>AVERAGEIF(A:A,A215,G:G)</f>
        <v>51.160650000000025</v>
      </c>
      <c r="J215" s="2">
        <f>G215-I215</f>
        <v>-6.3036833333333249</v>
      </c>
      <c r="K215" s="2">
        <f>90+J215</f>
        <v>83.696316666666675</v>
      </c>
      <c r="L215" s="2">
        <f>EXP(0.06*K215)</f>
        <v>151.68090424199735</v>
      </c>
      <c r="M215" s="2">
        <f>SUMIF(A:A,A215,L:L)</f>
        <v>1677.4553795360894</v>
      </c>
      <c r="N215" s="3">
        <f>L215/M215</f>
        <v>9.0423212499366537E-2</v>
      </c>
      <c r="O215" s="7">
        <f>1/N215</f>
        <v>11.059107195588805</v>
      </c>
      <c r="P215" s="3">
        <f>IF(O215&gt;21,"",N215)</f>
        <v>9.0423212499366537E-2</v>
      </c>
      <c r="Q215" s="3">
        <f>IF(ISNUMBER(P215),SUMIF(A:A,A215,P:P),"")</f>
        <v>1</v>
      </c>
      <c r="R215" s="3">
        <f>IFERROR(P215*(1/Q215),"")</f>
        <v>9.0423212499366537E-2</v>
      </c>
      <c r="S215" s="8">
        <f>IFERROR(1/R215,"")</f>
        <v>11.059107195588805</v>
      </c>
    </row>
    <row r="216" spans="1:19" x14ac:dyDescent="0.25">
      <c r="A216" s="1">
        <v>25</v>
      </c>
      <c r="B216" s="5">
        <v>0.60833333333333328</v>
      </c>
      <c r="C216" s="1" t="s">
        <v>47</v>
      </c>
      <c r="D216" s="1">
        <v>4</v>
      </c>
      <c r="E216" s="1">
        <v>6</v>
      </c>
      <c r="F216" s="1" t="s">
        <v>249</v>
      </c>
      <c r="G216" s="2">
        <v>37.842799999999997</v>
      </c>
      <c r="H216" s="6">
        <f>1+COUNTIFS(A:A,A216,O:O,"&lt;"&amp;O216)</f>
        <v>6</v>
      </c>
      <c r="I216" s="2">
        <f>AVERAGEIF(A:A,A216,G:G)</f>
        <v>51.160650000000025</v>
      </c>
      <c r="J216" s="2">
        <f>G216-I216</f>
        <v>-13.317850000000028</v>
      </c>
      <c r="K216" s="2">
        <f>90+J216</f>
        <v>76.682149999999979</v>
      </c>
      <c r="L216" s="2">
        <f>EXP(0.06*K216)</f>
        <v>99.576779513983624</v>
      </c>
      <c r="M216" s="2">
        <f>SUMIF(A:A,A216,L:L)</f>
        <v>1677.4553795360894</v>
      </c>
      <c r="N216" s="3">
        <f>L216/M216</f>
        <v>5.9361805225199016E-2</v>
      </c>
      <c r="O216" s="7">
        <f>1/N216</f>
        <v>16.845848878859588</v>
      </c>
      <c r="P216" s="3">
        <f>IF(O216&gt;21,"",N216)</f>
        <v>5.9361805225199016E-2</v>
      </c>
      <c r="Q216" s="3">
        <f>IF(ISNUMBER(P216),SUMIF(A:A,A216,P:P),"")</f>
        <v>1</v>
      </c>
      <c r="R216" s="3">
        <f>IFERROR(P216*(1/Q216),"")</f>
        <v>5.9361805225199016E-2</v>
      </c>
      <c r="S216" s="8">
        <f>IFERROR(1/R216,"")</f>
        <v>16.845848878859588</v>
      </c>
    </row>
    <row r="217" spans="1:19" x14ac:dyDescent="0.25">
      <c r="A217" s="1">
        <v>26</v>
      </c>
      <c r="B217" s="5">
        <v>0.6118055555555556</v>
      </c>
      <c r="C217" s="1" t="s">
        <v>157</v>
      </c>
      <c r="D217" s="1">
        <v>4</v>
      </c>
      <c r="E217" s="1">
        <v>3</v>
      </c>
      <c r="F217" s="1" t="s">
        <v>252</v>
      </c>
      <c r="G217" s="2">
        <v>71.05750000000009</v>
      </c>
      <c r="H217" s="6">
        <f>1+COUNTIFS(A:A,A217,O:O,"&lt;"&amp;O217)</f>
        <v>1</v>
      </c>
      <c r="I217" s="2">
        <f>AVERAGEIF(A:A,A217,G:G)</f>
        <v>49.545212499999977</v>
      </c>
      <c r="J217" s="2">
        <f>G217-I217</f>
        <v>21.512287500000113</v>
      </c>
      <c r="K217" s="2">
        <f>90+J217</f>
        <v>111.51228750000011</v>
      </c>
      <c r="L217" s="2">
        <f>EXP(0.06*K217)</f>
        <v>804.91545736778687</v>
      </c>
      <c r="M217" s="2">
        <f>SUMIF(A:A,A217,L:L)</f>
        <v>2249.8496387638484</v>
      </c>
      <c r="N217" s="3">
        <f>L217/M217</f>
        <v>0.35776411165416261</v>
      </c>
      <c r="O217" s="7">
        <f>1/N217</f>
        <v>2.7951378224506298</v>
      </c>
      <c r="P217" s="3">
        <f>IF(O217&gt;21,"",N217)</f>
        <v>0.35776411165416261</v>
      </c>
      <c r="Q217" s="3">
        <f>IF(ISNUMBER(P217),SUMIF(A:A,A217,P:P),"")</f>
        <v>0.9581633034105449</v>
      </c>
      <c r="R217" s="3">
        <f>IFERROR(P217*(1/Q217),"")</f>
        <v>0.37338531999787006</v>
      </c>
      <c r="S217" s="8">
        <f>IFERROR(1/R217,"")</f>
        <v>2.6781984894470527</v>
      </c>
    </row>
    <row r="218" spans="1:19" x14ac:dyDescent="0.25">
      <c r="A218" s="1">
        <v>26</v>
      </c>
      <c r="B218" s="5">
        <v>0.6118055555555556</v>
      </c>
      <c r="C218" s="1" t="s">
        <v>157</v>
      </c>
      <c r="D218" s="1">
        <v>4</v>
      </c>
      <c r="E218" s="1">
        <v>1</v>
      </c>
      <c r="F218" s="1" t="s">
        <v>250</v>
      </c>
      <c r="G218" s="2">
        <v>58.616566666666699</v>
      </c>
      <c r="H218" s="6">
        <f>1+COUNTIFS(A:A,A218,O:O,"&lt;"&amp;O218)</f>
        <v>2</v>
      </c>
      <c r="I218" s="2">
        <f>AVERAGEIF(A:A,A218,G:G)</f>
        <v>49.545212499999977</v>
      </c>
      <c r="J218" s="2">
        <f>G218-I218</f>
        <v>9.0713541666667226</v>
      </c>
      <c r="K218" s="2">
        <f>90+J218</f>
        <v>99.071354166666723</v>
      </c>
      <c r="L218" s="2">
        <f>EXP(0.06*K218)</f>
        <v>381.565012862515</v>
      </c>
      <c r="M218" s="2">
        <f>SUMIF(A:A,A218,L:L)</f>
        <v>2249.8496387638484</v>
      </c>
      <c r="N218" s="3">
        <f>L218/M218</f>
        <v>0.16959578377520423</v>
      </c>
      <c r="O218" s="7">
        <f>1/N218</f>
        <v>5.8963729978422084</v>
      </c>
      <c r="P218" s="3">
        <f>IF(O218&gt;21,"",N218)</f>
        <v>0.16959578377520423</v>
      </c>
      <c r="Q218" s="3">
        <f>IF(ISNUMBER(P218),SUMIF(A:A,A218,P:P),"")</f>
        <v>0.9581633034105449</v>
      </c>
      <c r="R218" s="3">
        <f>IFERROR(P218*(1/Q218),"")</f>
        <v>0.17700091745481658</v>
      </c>
      <c r="S218" s="8">
        <f>IFERROR(1/R218,"")</f>
        <v>5.6496882297532283</v>
      </c>
    </row>
    <row r="219" spans="1:19" x14ac:dyDescent="0.25">
      <c r="A219" s="1">
        <v>26</v>
      </c>
      <c r="B219" s="5">
        <v>0.6118055555555556</v>
      </c>
      <c r="C219" s="1" t="s">
        <v>157</v>
      </c>
      <c r="D219" s="1">
        <v>4</v>
      </c>
      <c r="E219" s="1">
        <v>2</v>
      </c>
      <c r="F219" s="1" t="s">
        <v>251</v>
      </c>
      <c r="G219" s="2">
        <v>56.330033333333297</v>
      </c>
      <c r="H219" s="6">
        <f>1+COUNTIFS(A:A,A219,O:O,"&lt;"&amp;O219)</f>
        <v>3</v>
      </c>
      <c r="I219" s="2">
        <f>AVERAGEIF(A:A,A219,G:G)</f>
        <v>49.545212499999977</v>
      </c>
      <c r="J219" s="2">
        <f>G219-I219</f>
        <v>6.7848208333333204</v>
      </c>
      <c r="K219" s="2">
        <f>90+J219</f>
        <v>96.784820833333328</v>
      </c>
      <c r="L219" s="2">
        <f>EXP(0.06*K219)</f>
        <v>332.6494557225414</v>
      </c>
      <c r="M219" s="2">
        <f>SUMIF(A:A,A219,L:L)</f>
        <v>2249.8496387638484</v>
      </c>
      <c r="N219" s="3">
        <f>L219/M219</f>
        <v>0.14785408322011753</v>
      </c>
      <c r="O219" s="7">
        <f>1/N219</f>
        <v>6.7634249810419611</v>
      </c>
      <c r="P219" s="3">
        <f>IF(O219&gt;21,"",N219)</f>
        <v>0.14785408322011753</v>
      </c>
      <c r="Q219" s="3">
        <f>IF(ISNUMBER(P219),SUMIF(A:A,A219,P:P),"")</f>
        <v>0.9581633034105449</v>
      </c>
      <c r="R219" s="3">
        <f>IFERROR(P219*(1/Q219),"")</f>
        <v>0.15430989967350731</v>
      </c>
      <c r="S219" s="8">
        <f>IFERROR(1/R219,"")</f>
        <v>6.4804656222045685</v>
      </c>
    </row>
    <row r="220" spans="1:19" x14ac:dyDescent="0.25">
      <c r="A220" s="1">
        <v>26</v>
      </c>
      <c r="B220" s="5">
        <v>0.6118055555555556</v>
      </c>
      <c r="C220" s="1" t="s">
        <v>157</v>
      </c>
      <c r="D220" s="1">
        <v>4</v>
      </c>
      <c r="E220" s="1">
        <v>6</v>
      </c>
      <c r="F220" s="1" t="s">
        <v>255</v>
      </c>
      <c r="G220" s="2">
        <v>47.530633333333299</v>
      </c>
      <c r="H220" s="6">
        <f>1+COUNTIFS(A:A,A220,O:O,"&lt;"&amp;O220)</f>
        <v>4</v>
      </c>
      <c r="I220" s="2">
        <f>AVERAGEIF(A:A,A220,G:G)</f>
        <v>49.545212499999977</v>
      </c>
      <c r="J220" s="2">
        <f>G220-I220</f>
        <v>-2.0145791666666781</v>
      </c>
      <c r="K220" s="2">
        <f>90+J220</f>
        <v>87.985420833333322</v>
      </c>
      <c r="L220" s="2">
        <f>EXP(0.06*K220)</f>
        <v>196.19817591132548</v>
      </c>
      <c r="M220" s="2">
        <f>SUMIF(A:A,A220,L:L)</f>
        <v>2249.8496387638484</v>
      </c>
      <c r="N220" s="3">
        <f>L220/M220</f>
        <v>8.7205016962433143E-2</v>
      </c>
      <c r="O220" s="7">
        <f>1/N220</f>
        <v>11.467230152948515</v>
      </c>
      <c r="P220" s="3">
        <f>IF(O220&gt;21,"",N220)</f>
        <v>8.7205016962433143E-2</v>
      </c>
      <c r="Q220" s="3">
        <f>IF(ISNUMBER(P220),SUMIF(A:A,A220,P:P),"")</f>
        <v>0.9581633034105449</v>
      </c>
      <c r="R220" s="3">
        <f>IFERROR(P220*(1/Q220),"")</f>
        <v>9.1012687140104701E-2</v>
      </c>
      <c r="S220" s="8">
        <f>IFERROR(1/R220,"")</f>
        <v>10.987479124318158</v>
      </c>
    </row>
    <row r="221" spans="1:19" x14ac:dyDescent="0.25">
      <c r="A221" s="1">
        <v>26</v>
      </c>
      <c r="B221" s="5">
        <v>0.6118055555555556</v>
      </c>
      <c r="C221" s="1" t="s">
        <v>157</v>
      </c>
      <c r="D221" s="1">
        <v>4</v>
      </c>
      <c r="E221" s="1">
        <v>7</v>
      </c>
      <c r="F221" s="1" t="s">
        <v>256</v>
      </c>
      <c r="G221" s="2">
        <v>44.428066666666602</v>
      </c>
      <c r="H221" s="6">
        <f>1+COUNTIFS(A:A,A221,O:O,"&lt;"&amp;O221)</f>
        <v>5</v>
      </c>
      <c r="I221" s="2">
        <f>AVERAGEIF(A:A,A221,G:G)</f>
        <v>49.545212499999977</v>
      </c>
      <c r="J221" s="2">
        <f>G221-I221</f>
        <v>-5.1171458333333746</v>
      </c>
      <c r="K221" s="2">
        <f>90+J221</f>
        <v>84.882854166666618</v>
      </c>
      <c r="L221" s="2">
        <f>EXP(0.06*K221)</f>
        <v>162.87308045695499</v>
      </c>
      <c r="M221" s="2">
        <f>SUMIF(A:A,A221,L:L)</f>
        <v>2249.8496387638484</v>
      </c>
      <c r="N221" s="3">
        <f>L221/M221</f>
        <v>7.2392873572850652E-2</v>
      </c>
      <c r="O221" s="7">
        <f>1/N221</f>
        <v>13.813514378506836</v>
      </c>
      <c r="P221" s="3">
        <f>IF(O221&gt;21,"",N221)</f>
        <v>7.2392873572850652E-2</v>
      </c>
      <c r="Q221" s="3">
        <f>IF(ISNUMBER(P221),SUMIF(A:A,A221,P:P),"")</f>
        <v>0.9581633034105449</v>
      </c>
      <c r="R221" s="3">
        <f>IFERROR(P221*(1/Q221),"")</f>
        <v>7.5553794760424495E-2</v>
      </c>
      <c r="S221" s="8">
        <f>IFERROR(1/R221,"")</f>
        <v>13.23560256861917</v>
      </c>
    </row>
    <row r="222" spans="1:19" x14ac:dyDescent="0.25">
      <c r="A222" s="1">
        <v>26</v>
      </c>
      <c r="B222" s="5">
        <v>0.6118055555555556</v>
      </c>
      <c r="C222" s="1" t="s">
        <v>157</v>
      </c>
      <c r="D222" s="1">
        <v>4</v>
      </c>
      <c r="E222" s="1">
        <v>4</v>
      </c>
      <c r="F222" s="1" t="s">
        <v>253</v>
      </c>
      <c r="G222" s="2">
        <v>44.160833333333301</v>
      </c>
      <c r="H222" s="6">
        <f>1+COUNTIFS(A:A,A222,O:O,"&lt;"&amp;O222)</f>
        <v>6</v>
      </c>
      <c r="I222" s="2">
        <f>AVERAGEIF(A:A,A222,G:G)</f>
        <v>49.545212499999977</v>
      </c>
      <c r="J222" s="2">
        <f>G222-I222</f>
        <v>-5.384379166666676</v>
      </c>
      <c r="K222" s="2">
        <f>90+J222</f>
        <v>84.615620833333324</v>
      </c>
      <c r="L222" s="2">
        <f>EXP(0.06*K222)</f>
        <v>160.28239848505956</v>
      </c>
      <c r="M222" s="2">
        <f>SUMIF(A:A,A222,L:L)</f>
        <v>2249.8496387638484</v>
      </c>
      <c r="N222" s="3">
        <f>L222/M222</f>
        <v>7.1241382412170762E-2</v>
      </c>
      <c r="O222" s="7">
        <f>1/N222</f>
        <v>14.036785448862396</v>
      </c>
      <c r="P222" s="3">
        <f>IF(O222&gt;21,"",N222)</f>
        <v>7.1241382412170762E-2</v>
      </c>
      <c r="Q222" s="3">
        <f>IF(ISNUMBER(P222),SUMIF(A:A,A222,P:P),"")</f>
        <v>0.9581633034105449</v>
      </c>
      <c r="R222" s="3">
        <f>IFERROR(P222*(1/Q222),"")</f>
        <v>7.4352025545739261E-2</v>
      </c>
      <c r="S222" s="8">
        <f>IFERROR(1/R222,"")</f>
        <v>13.449532714947063</v>
      </c>
    </row>
    <row r="223" spans="1:19" x14ac:dyDescent="0.25">
      <c r="A223" s="1">
        <v>26</v>
      </c>
      <c r="B223" s="5">
        <v>0.6118055555555556</v>
      </c>
      <c r="C223" s="1" t="s">
        <v>157</v>
      </c>
      <c r="D223" s="1">
        <v>4</v>
      </c>
      <c r="E223" s="1">
        <v>5</v>
      </c>
      <c r="F223" s="1" t="s">
        <v>254</v>
      </c>
      <c r="G223" s="2">
        <v>38.948899999999995</v>
      </c>
      <c r="H223" s="6">
        <f>1+COUNTIFS(A:A,A223,O:O,"&lt;"&amp;O223)</f>
        <v>7</v>
      </c>
      <c r="I223" s="2">
        <f>AVERAGEIF(A:A,A223,G:G)</f>
        <v>49.545212499999977</v>
      </c>
      <c r="J223" s="2">
        <f>G223-I223</f>
        <v>-10.596312499999982</v>
      </c>
      <c r="K223" s="2">
        <f>90+J223</f>
        <v>79.403687500000018</v>
      </c>
      <c r="L223" s="2">
        <f>EXP(0.06*K223)</f>
        <v>117.23978124880705</v>
      </c>
      <c r="M223" s="2">
        <f>SUMIF(A:A,A223,L:L)</f>
        <v>2249.8496387638484</v>
      </c>
      <c r="N223" s="3">
        <f>L223/M223</f>
        <v>5.2110051813606076E-2</v>
      </c>
      <c r="O223" s="7">
        <f>1/N223</f>
        <v>19.190155549584336</v>
      </c>
      <c r="P223" s="3">
        <f>IF(O223&gt;21,"",N223)</f>
        <v>5.2110051813606076E-2</v>
      </c>
      <c r="Q223" s="3">
        <f>IF(ISNUMBER(P223),SUMIF(A:A,A223,P:P),"")</f>
        <v>0.9581633034105449</v>
      </c>
      <c r="R223" s="3">
        <f>IFERROR(P223*(1/Q223),"")</f>
        <v>5.4385355427537641E-2</v>
      </c>
      <c r="S223" s="8">
        <f>IFERROR(1/R223,"")</f>
        <v>18.387302834351932</v>
      </c>
    </row>
    <row r="224" spans="1:19" x14ac:dyDescent="0.25">
      <c r="A224" s="1">
        <v>26</v>
      </c>
      <c r="B224" s="5">
        <v>0.6118055555555556</v>
      </c>
      <c r="C224" s="1" t="s">
        <v>157</v>
      </c>
      <c r="D224" s="1">
        <v>4</v>
      </c>
      <c r="E224" s="1">
        <v>8</v>
      </c>
      <c r="F224" s="1" t="s">
        <v>257</v>
      </c>
      <c r="G224" s="2">
        <v>35.289166666666603</v>
      </c>
      <c r="H224" s="6">
        <f>1+COUNTIFS(A:A,A224,O:O,"&lt;"&amp;O224)</f>
        <v>8</v>
      </c>
      <c r="I224" s="2">
        <f>AVERAGEIF(A:A,A224,G:G)</f>
        <v>49.545212499999977</v>
      </c>
      <c r="J224" s="2">
        <f>G224-I224</f>
        <v>-14.256045833333374</v>
      </c>
      <c r="K224" s="2">
        <f>90+J224</f>
        <v>75.743954166666626</v>
      </c>
      <c r="L224" s="2">
        <f>EXP(0.06*K224)</f>
        <v>94.126276708857873</v>
      </c>
      <c r="M224" s="2">
        <f>SUMIF(A:A,A224,L:L)</f>
        <v>2249.8496387638484</v>
      </c>
      <c r="N224" s="3">
        <f>L224/M224</f>
        <v>4.1836696589454915E-2</v>
      </c>
      <c r="O224" s="7">
        <f>1/N224</f>
        <v>23.902460794479971</v>
      </c>
      <c r="P224" s="3" t="str">
        <f>IF(O224&gt;21,"",N224)</f>
        <v/>
      </c>
      <c r="Q224" s="3" t="str">
        <f>IF(ISNUMBER(P224),SUMIF(A:A,A224,P:P),"")</f>
        <v/>
      </c>
      <c r="R224" s="3" t="str">
        <f>IFERROR(P224*(1/Q224),"")</f>
        <v/>
      </c>
      <c r="S224" s="8" t="str">
        <f>IFERROR(1/R224,"")</f>
        <v/>
      </c>
    </row>
    <row r="225" spans="1:19" x14ac:dyDescent="0.25">
      <c r="A225" s="1">
        <v>27</v>
      </c>
      <c r="B225" s="5">
        <v>0.61458333333333337</v>
      </c>
      <c r="C225" s="1" t="s">
        <v>30</v>
      </c>
      <c r="D225" s="1">
        <v>5</v>
      </c>
      <c r="E225" s="1">
        <v>4</v>
      </c>
      <c r="F225" s="1" t="s">
        <v>261</v>
      </c>
      <c r="G225" s="2">
        <v>74.341166666666709</v>
      </c>
      <c r="H225" s="6">
        <f>1+COUNTIFS(A:A,A225,O:O,"&lt;"&amp;O225)</f>
        <v>1</v>
      </c>
      <c r="I225" s="2">
        <f>AVERAGEIF(A:A,A225,G:G)</f>
        <v>50.710049999999995</v>
      </c>
      <c r="J225" s="2">
        <f>G225-I225</f>
        <v>23.631116666666713</v>
      </c>
      <c r="K225" s="2">
        <f>90+J225</f>
        <v>113.63111666666671</v>
      </c>
      <c r="L225" s="2">
        <f>EXP(0.06*K225)</f>
        <v>914.03329629737323</v>
      </c>
      <c r="M225" s="2">
        <f>SUMIF(A:A,A225,L:L)</f>
        <v>1907.7066767177209</v>
      </c>
      <c r="N225" s="3">
        <f>L225/M225</f>
        <v>0.47912674807533878</v>
      </c>
      <c r="O225" s="7">
        <f>1/N225</f>
        <v>2.0871303971590378</v>
      </c>
      <c r="P225" s="3">
        <f>IF(O225&gt;21,"",N225)</f>
        <v>0.47912674807533878</v>
      </c>
      <c r="Q225" s="3">
        <f>IF(ISNUMBER(P225),SUMIF(A:A,A225,P:P),"")</f>
        <v>0.96635921493201316</v>
      </c>
      <c r="R225" s="3">
        <f>IFERROR(P225*(1/Q225),"")</f>
        <v>0.4958060529376202</v>
      </c>
      <c r="S225" s="8">
        <f>IFERROR(1/R225,"")</f>
        <v>2.0169176920593483</v>
      </c>
    </row>
    <row r="226" spans="1:19" x14ac:dyDescent="0.25">
      <c r="A226" s="1">
        <v>27</v>
      </c>
      <c r="B226" s="5">
        <v>0.61458333333333337</v>
      </c>
      <c r="C226" s="1" t="s">
        <v>30</v>
      </c>
      <c r="D226" s="1">
        <v>5</v>
      </c>
      <c r="E226" s="1">
        <v>6</v>
      </c>
      <c r="F226" s="1" t="s">
        <v>263</v>
      </c>
      <c r="G226" s="2">
        <v>59.839133333333308</v>
      </c>
      <c r="H226" s="6">
        <f>1+COUNTIFS(A:A,A226,O:O,"&lt;"&amp;O226)</f>
        <v>2</v>
      </c>
      <c r="I226" s="2">
        <f>AVERAGEIF(A:A,A226,G:G)</f>
        <v>50.710049999999995</v>
      </c>
      <c r="J226" s="2">
        <f>G226-I226</f>
        <v>9.1290833333333126</v>
      </c>
      <c r="K226" s="2">
        <f>90+J226</f>
        <v>99.129083333333313</v>
      </c>
      <c r="L226" s="2">
        <f>EXP(0.06*K226)</f>
        <v>382.88895024620376</v>
      </c>
      <c r="M226" s="2">
        <f>SUMIF(A:A,A226,L:L)</f>
        <v>1907.7066767177209</v>
      </c>
      <c r="N226" s="3">
        <f>L226/M226</f>
        <v>0.20070640571693033</v>
      </c>
      <c r="O226" s="7">
        <f>1/N226</f>
        <v>4.9824020136675005</v>
      </c>
      <c r="P226" s="3">
        <f>IF(O226&gt;21,"",N226)</f>
        <v>0.20070640571693033</v>
      </c>
      <c r="Q226" s="3">
        <f>IF(ISNUMBER(P226),SUMIF(A:A,A226,P:P),"")</f>
        <v>0.96635921493201316</v>
      </c>
      <c r="R226" s="3">
        <f>IFERROR(P226*(1/Q226),"")</f>
        <v>0.20769337386724332</v>
      </c>
      <c r="S226" s="8">
        <f>IFERROR(1/R226,"")</f>
        <v>4.8147900984034067</v>
      </c>
    </row>
    <row r="227" spans="1:19" x14ac:dyDescent="0.25">
      <c r="A227" s="1">
        <v>27</v>
      </c>
      <c r="B227" s="5">
        <v>0.61458333333333337</v>
      </c>
      <c r="C227" s="1" t="s">
        <v>30</v>
      </c>
      <c r="D227" s="1">
        <v>5</v>
      </c>
      <c r="E227" s="1">
        <v>1</v>
      </c>
      <c r="F227" s="1" t="s">
        <v>258</v>
      </c>
      <c r="G227" s="2">
        <v>52.933033333333398</v>
      </c>
      <c r="H227" s="6">
        <f>1+COUNTIFS(A:A,A227,O:O,"&lt;"&amp;O227)</f>
        <v>3</v>
      </c>
      <c r="I227" s="2">
        <f>AVERAGEIF(A:A,A227,G:G)</f>
        <v>50.710049999999995</v>
      </c>
      <c r="J227" s="2">
        <f>G227-I227</f>
        <v>2.2229833333334028</v>
      </c>
      <c r="K227" s="2">
        <f>90+J227</f>
        <v>92.222983333333403</v>
      </c>
      <c r="L227" s="2">
        <f>EXP(0.06*K227)</f>
        <v>252.99734636585495</v>
      </c>
      <c r="M227" s="2">
        <f>SUMIF(A:A,A227,L:L)</f>
        <v>1907.7066767177209</v>
      </c>
      <c r="N227" s="3">
        <f>L227/M227</f>
        <v>0.13261857782096048</v>
      </c>
      <c r="O227" s="7">
        <f>1/N227</f>
        <v>7.5404216847358558</v>
      </c>
      <c r="P227" s="3">
        <f>IF(O227&gt;21,"",N227)</f>
        <v>0.13261857782096048</v>
      </c>
      <c r="Q227" s="3">
        <f>IF(ISNUMBER(P227),SUMIF(A:A,A227,P:P),"")</f>
        <v>0.96635921493201316</v>
      </c>
      <c r="R227" s="3">
        <f>IFERROR(P227*(1/Q227),"")</f>
        <v>0.13723528039238564</v>
      </c>
      <c r="S227" s="8">
        <f>IFERROR(1/R227,"")</f>
        <v>7.2867559795176691</v>
      </c>
    </row>
    <row r="228" spans="1:19" x14ac:dyDescent="0.25">
      <c r="A228" s="1">
        <v>27</v>
      </c>
      <c r="B228" s="5">
        <v>0.61458333333333337</v>
      </c>
      <c r="C228" s="1" t="s">
        <v>30</v>
      </c>
      <c r="D228" s="1">
        <v>5</v>
      </c>
      <c r="E228" s="1">
        <v>5</v>
      </c>
      <c r="F228" s="1" t="s">
        <v>262</v>
      </c>
      <c r="G228" s="2">
        <v>46.833599999999997</v>
      </c>
      <c r="H228" s="6">
        <f>1+COUNTIFS(A:A,A228,O:O,"&lt;"&amp;O228)</f>
        <v>4</v>
      </c>
      <c r="I228" s="2">
        <f>AVERAGEIF(A:A,A228,G:G)</f>
        <v>50.710049999999995</v>
      </c>
      <c r="J228" s="2">
        <f>G228-I228</f>
        <v>-3.8764499999999984</v>
      </c>
      <c r="K228" s="2">
        <f>90+J228</f>
        <v>86.123549999999994</v>
      </c>
      <c r="L228" s="2">
        <f>EXP(0.06*K228)</f>
        <v>175.46033395329405</v>
      </c>
      <c r="M228" s="2">
        <f>SUMIF(A:A,A228,L:L)</f>
        <v>1907.7066767177209</v>
      </c>
      <c r="N228" s="3">
        <f>L228/M228</f>
        <v>9.197448229052696E-2</v>
      </c>
      <c r="O228" s="7">
        <f>1/N228</f>
        <v>10.872580906095477</v>
      </c>
      <c r="P228" s="3">
        <f>IF(O228&gt;21,"",N228)</f>
        <v>9.197448229052696E-2</v>
      </c>
      <c r="Q228" s="3">
        <f>IF(ISNUMBER(P228),SUMIF(A:A,A228,P:P),"")</f>
        <v>0.96635921493201316</v>
      </c>
      <c r="R228" s="3">
        <f>IFERROR(P228*(1/Q228),"")</f>
        <v>9.5176287315682812E-2</v>
      </c>
      <c r="S228" s="8">
        <f>IFERROR(1/R228,"")</f>
        <v>10.506818748699221</v>
      </c>
    </row>
    <row r="229" spans="1:19" x14ac:dyDescent="0.25">
      <c r="A229" s="1">
        <v>27</v>
      </c>
      <c r="B229" s="5">
        <v>0.61458333333333337</v>
      </c>
      <c r="C229" s="1" t="s">
        <v>30</v>
      </c>
      <c r="D229" s="1">
        <v>5</v>
      </c>
      <c r="E229" s="1">
        <v>3</v>
      </c>
      <c r="F229" s="1" t="s">
        <v>260</v>
      </c>
      <c r="G229" s="2">
        <v>40.242633333333302</v>
      </c>
      <c r="H229" s="6">
        <f>1+COUNTIFS(A:A,A229,O:O,"&lt;"&amp;O229)</f>
        <v>5</v>
      </c>
      <c r="I229" s="2">
        <f>AVERAGEIF(A:A,A229,G:G)</f>
        <v>50.710049999999995</v>
      </c>
      <c r="J229" s="2">
        <f>G229-I229</f>
        <v>-10.467416666666693</v>
      </c>
      <c r="K229" s="2">
        <f>90+J229</f>
        <v>79.532583333333307</v>
      </c>
      <c r="L229" s="2">
        <f>EXP(0.06*K229)</f>
        <v>118.14999957077069</v>
      </c>
      <c r="M229" s="2">
        <f>SUMIF(A:A,A229,L:L)</f>
        <v>1907.7066767177209</v>
      </c>
      <c r="N229" s="3">
        <f>L229/M229</f>
        <v>6.1933001028256648E-2</v>
      </c>
      <c r="O229" s="7">
        <f>1/N229</f>
        <v>16.146480606417807</v>
      </c>
      <c r="P229" s="3">
        <f>IF(O229&gt;21,"",N229)</f>
        <v>6.1933001028256648E-2</v>
      </c>
      <c r="Q229" s="3">
        <f>IF(ISNUMBER(P229),SUMIF(A:A,A229,P:P),"")</f>
        <v>0.96635921493201316</v>
      </c>
      <c r="R229" s="3">
        <f>IFERROR(P229*(1/Q229),"")</f>
        <v>6.408900548706814E-2</v>
      </c>
      <c r="S229" s="8">
        <f>IFERROR(1/R229,"")</f>
        <v>15.603300322732887</v>
      </c>
    </row>
    <row r="230" spans="1:19" x14ac:dyDescent="0.25">
      <c r="A230" s="1">
        <v>27</v>
      </c>
      <c r="B230" s="5">
        <v>0.61458333333333337</v>
      </c>
      <c r="C230" s="1" t="s">
        <v>30</v>
      </c>
      <c r="D230" s="1">
        <v>5</v>
      </c>
      <c r="E230" s="1">
        <v>2</v>
      </c>
      <c r="F230" s="1" t="s">
        <v>259</v>
      </c>
      <c r="G230" s="2">
        <v>30.070733333333301</v>
      </c>
      <c r="H230" s="6">
        <f>1+COUNTIFS(A:A,A230,O:O,"&lt;"&amp;O230)</f>
        <v>6</v>
      </c>
      <c r="I230" s="2">
        <f>AVERAGEIF(A:A,A230,G:G)</f>
        <v>50.710049999999995</v>
      </c>
      <c r="J230" s="2">
        <f>G230-I230</f>
        <v>-20.639316666666694</v>
      </c>
      <c r="K230" s="2">
        <f>90+J230</f>
        <v>69.360683333333299</v>
      </c>
      <c r="L230" s="2">
        <f>EXP(0.06*K230)</f>
        <v>64.176750284224127</v>
      </c>
      <c r="M230" s="2">
        <f>SUMIF(A:A,A230,L:L)</f>
        <v>1907.7066767177209</v>
      </c>
      <c r="N230" s="3">
        <f>L230/M230</f>
        <v>3.3640785067986748E-2</v>
      </c>
      <c r="O230" s="7">
        <f>1/N230</f>
        <v>29.725822330811781</v>
      </c>
      <c r="P230" s="3" t="str">
        <f>IF(O230&gt;21,"",N230)</f>
        <v/>
      </c>
      <c r="Q230" s="3" t="str">
        <f>IF(ISNUMBER(P230),SUMIF(A:A,A230,P:P),"")</f>
        <v/>
      </c>
      <c r="R230" s="3" t="str">
        <f>IFERROR(P230*(1/Q230),"")</f>
        <v/>
      </c>
      <c r="S230" s="8" t="str">
        <f>IFERROR(1/R230,"")</f>
        <v/>
      </c>
    </row>
    <row r="231" spans="1:19" x14ac:dyDescent="0.25">
      <c r="A231" s="1">
        <v>28</v>
      </c>
      <c r="B231" s="5">
        <v>0.62013888888888891</v>
      </c>
      <c r="C231" s="1" t="s">
        <v>69</v>
      </c>
      <c r="D231" s="1">
        <v>4</v>
      </c>
      <c r="E231" s="1">
        <v>6</v>
      </c>
      <c r="F231" s="1" t="s">
        <v>267</v>
      </c>
      <c r="G231" s="2">
        <v>76.654566666666696</v>
      </c>
      <c r="H231" s="6">
        <f>1+COUNTIFS(A:A,A231,O:O,"&lt;"&amp;O231)</f>
        <v>1</v>
      </c>
      <c r="I231" s="2">
        <f>AVERAGEIF(A:A,A231,G:G)</f>
        <v>47.095430769230774</v>
      </c>
      <c r="J231" s="2">
        <f>G231-I231</f>
        <v>29.559135897435922</v>
      </c>
      <c r="K231" s="2">
        <f>90+J231</f>
        <v>119.55913589743592</v>
      </c>
      <c r="L231" s="2">
        <f>EXP(0.06*K231)</f>
        <v>1304.4648432456474</v>
      </c>
      <c r="M231" s="2">
        <f>SUMIF(A:A,A231,L:L)</f>
        <v>4066.1931352363358</v>
      </c>
      <c r="N231" s="3">
        <f>L231/M231</f>
        <v>0.32080739892593152</v>
      </c>
      <c r="O231" s="7">
        <f>1/N231</f>
        <v>3.1171350889911409</v>
      </c>
      <c r="P231" s="3">
        <f>IF(O231&gt;21,"",N231)</f>
        <v>0.32080739892593152</v>
      </c>
      <c r="Q231" s="3">
        <f>IF(ISNUMBER(P231),SUMIF(A:A,A231,P:P),"")</f>
        <v>0.80921096681887095</v>
      </c>
      <c r="R231" s="3">
        <f>IFERROR(P231*(1/Q231),"")</f>
        <v>0.39644469993662257</v>
      </c>
      <c r="S231" s="8">
        <f>IFERROR(1/R231,"")</f>
        <v>2.5224198990675482</v>
      </c>
    </row>
    <row r="232" spans="1:19" x14ac:dyDescent="0.25">
      <c r="A232" s="1">
        <v>28</v>
      </c>
      <c r="B232" s="5">
        <v>0.62013888888888891</v>
      </c>
      <c r="C232" s="1" t="s">
        <v>69</v>
      </c>
      <c r="D232" s="1">
        <v>4</v>
      </c>
      <c r="E232" s="1">
        <v>1</v>
      </c>
      <c r="F232" s="1" t="s">
        <v>264</v>
      </c>
      <c r="G232" s="2">
        <v>63.622466666666696</v>
      </c>
      <c r="H232" s="6">
        <f>1+COUNTIFS(A:A,A232,O:O,"&lt;"&amp;O232)</f>
        <v>2</v>
      </c>
      <c r="I232" s="2">
        <f>AVERAGEIF(A:A,A232,G:G)</f>
        <v>47.095430769230774</v>
      </c>
      <c r="J232" s="2">
        <f>G232-I232</f>
        <v>16.527035897435923</v>
      </c>
      <c r="K232" s="2">
        <f>90+J232</f>
        <v>106.52703589743592</v>
      </c>
      <c r="L232" s="2">
        <f>EXP(0.06*K232)</f>
        <v>596.82393511805662</v>
      </c>
      <c r="M232" s="2">
        <f>SUMIF(A:A,A232,L:L)</f>
        <v>4066.1931352363358</v>
      </c>
      <c r="N232" s="3">
        <f>L232/M232</f>
        <v>0.14677707508435109</v>
      </c>
      <c r="O232" s="7">
        <f>1/N232</f>
        <v>6.8130530563121763</v>
      </c>
      <c r="P232" s="3">
        <f>IF(O232&gt;21,"",N232)</f>
        <v>0.14677707508435109</v>
      </c>
      <c r="Q232" s="3">
        <f>IF(ISNUMBER(P232),SUMIF(A:A,A232,P:P),"")</f>
        <v>0.80921096681887095</v>
      </c>
      <c r="R232" s="3">
        <f>IFERROR(P232*(1/Q232),"")</f>
        <v>0.18138295339885677</v>
      </c>
      <c r="S232" s="8">
        <f>IFERROR(1/R232,"")</f>
        <v>5.5131972506866394</v>
      </c>
    </row>
    <row r="233" spans="1:19" x14ac:dyDescent="0.25">
      <c r="A233" s="1">
        <v>28</v>
      </c>
      <c r="B233" s="5">
        <v>0.62013888888888891</v>
      </c>
      <c r="C233" s="1" t="s">
        <v>69</v>
      </c>
      <c r="D233" s="1">
        <v>4</v>
      </c>
      <c r="E233" s="1">
        <v>5</v>
      </c>
      <c r="F233" s="1" t="s">
        <v>266</v>
      </c>
      <c r="G233" s="2">
        <v>55.219866666666597</v>
      </c>
      <c r="H233" s="6">
        <f>1+COUNTIFS(A:A,A233,O:O,"&lt;"&amp;O233)</f>
        <v>3</v>
      </c>
      <c r="I233" s="2">
        <f>AVERAGEIF(A:A,A233,G:G)</f>
        <v>47.095430769230774</v>
      </c>
      <c r="J233" s="2">
        <f>G233-I233</f>
        <v>8.1244358974358235</v>
      </c>
      <c r="K233" s="2">
        <f>90+J233</f>
        <v>98.124435897435831</v>
      </c>
      <c r="L233" s="2">
        <f>EXP(0.06*K233)</f>
        <v>360.49069818218055</v>
      </c>
      <c r="M233" s="2">
        <f>SUMIF(A:A,A233,L:L)</f>
        <v>4066.1931352363358</v>
      </c>
      <c r="N233" s="3">
        <f>L233/M233</f>
        <v>8.865557689778257E-2</v>
      </c>
      <c r="O233" s="7">
        <f>1/N233</f>
        <v>11.279606258193688</v>
      </c>
      <c r="P233" s="3">
        <f>IF(O233&gt;21,"",N233)</f>
        <v>8.865557689778257E-2</v>
      </c>
      <c r="Q233" s="3">
        <f>IF(ISNUMBER(P233),SUMIF(A:A,A233,P:P),"")</f>
        <v>0.80921096681887095</v>
      </c>
      <c r="R233" s="3">
        <f>IFERROR(P233*(1/Q233),"")</f>
        <v>0.10955805164912789</v>
      </c>
      <c r="S233" s="8">
        <f>IFERROR(1/R233,"")</f>
        <v>9.1275810855290995</v>
      </c>
    </row>
    <row r="234" spans="1:19" x14ac:dyDescent="0.25">
      <c r="A234" s="1">
        <v>28</v>
      </c>
      <c r="B234" s="5">
        <v>0.62013888888888891</v>
      </c>
      <c r="C234" s="1" t="s">
        <v>69</v>
      </c>
      <c r="D234" s="1">
        <v>4</v>
      </c>
      <c r="E234" s="1">
        <v>4</v>
      </c>
      <c r="F234" s="1" t="s">
        <v>265</v>
      </c>
      <c r="G234" s="2">
        <v>52.782433333333302</v>
      </c>
      <c r="H234" s="6">
        <f>1+COUNTIFS(A:A,A234,O:O,"&lt;"&amp;O234)</f>
        <v>4</v>
      </c>
      <c r="I234" s="2">
        <f>AVERAGEIF(A:A,A234,G:G)</f>
        <v>47.095430769230774</v>
      </c>
      <c r="J234" s="2">
        <f>G234-I234</f>
        <v>5.6870025641025279</v>
      </c>
      <c r="K234" s="2">
        <f>90+J234</f>
        <v>95.687002564102528</v>
      </c>
      <c r="L234" s="2">
        <f>EXP(0.06*K234)</f>
        <v>311.44418906558059</v>
      </c>
      <c r="M234" s="2">
        <f>SUMIF(A:A,A234,L:L)</f>
        <v>4066.1931352363358</v>
      </c>
      <c r="N234" s="3">
        <f>L234/M234</f>
        <v>7.6593555374117467E-2</v>
      </c>
      <c r="O234" s="7">
        <f>1/N234</f>
        <v>13.055928728148851</v>
      </c>
      <c r="P234" s="3">
        <f>IF(O234&gt;21,"",N234)</f>
        <v>7.6593555374117467E-2</v>
      </c>
      <c r="Q234" s="3">
        <f>IF(ISNUMBER(P234),SUMIF(A:A,A234,P:P),"")</f>
        <v>0.80921096681887095</v>
      </c>
      <c r="R234" s="3">
        <f>IFERROR(P234*(1/Q234),"")</f>
        <v>9.465214698611682E-2</v>
      </c>
      <c r="S234" s="8">
        <f>IFERROR(1/R234,"")</f>
        <v>10.565000708823602</v>
      </c>
    </row>
    <row r="235" spans="1:19" x14ac:dyDescent="0.25">
      <c r="A235" s="1">
        <v>28</v>
      </c>
      <c r="B235" s="5">
        <v>0.62013888888888891</v>
      </c>
      <c r="C235" s="1" t="s">
        <v>69</v>
      </c>
      <c r="D235" s="1">
        <v>4</v>
      </c>
      <c r="E235" s="1">
        <v>12</v>
      </c>
      <c r="F235" s="1" t="s">
        <v>271</v>
      </c>
      <c r="G235" s="2">
        <v>49.032666666666699</v>
      </c>
      <c r="H235" s="6">
        <f>1+COUNTIFS(A:A,A235,O:O,"&lt;"&amp;O235)</f>
        <v>5</v>
      </c>
      <c r="I235" s="2">
        <f>AVERAGEIF(A:A,A235,G:G)</f>
        <v>47.095430769230774</v>
      </c>
      <c r="J235" s="2">
        <f>G235-I235</f>
        <v>1.9372358974359258</v>
      </c>
      <c r="K235" s="2">
        <f>90+J235</f>
        <v>91.937235897435926</v>
      </c>
      <c r="L235" s="2">
        <f>EXP(0.06*K235)</f>
        <v>248.6967179369079</v>
      </c>
      <c r="M235" s="2">
        <f>SUMIF(A:A,A235,L:L)</f>
        <v>4066.1931352363358</v>
      </c>
      <c r="N235" s="3">
        <f>L235/M235</f>
        <v>6.1162052481418379E-2</v>
      </c>
      <c r="O235" s="7">
        <f>1/N235</f>
        <v>16.35000722553923</v>
      </c>
      <c r="P235" s="3">
        <f>IF(O235&gt;21,"",N235)</f>
        <v>6.1162052481418379E-2</v>
      </c>
      <c r="Q235" s="3">
        <f>IF(ISNUMBER(P235),SUMIF(A:A,A235,P:P),"")</f>
        <v>0.80921096681887095</v>
      </c>
      <c r="R235" s="3">
        <f>IFERROR(P235*(1/Q235),"")</f>
        <v>7.5582332654061196E-2</v>
      </c>
      <c r="S235" s="8">
        <f>IFERROR(1/R235,"")</f>
        <v>13.230605154474125</v>
      </c>
    </row>
    <row r="236" spans="1:19" x14ac:dyDescent="0.25">
      <c r="A236" s="1">
        <v>28</v>
      </c>
      <c r="B236" s="5">
        <v>0.62013888888888891</v>
      </c>
      <c r="C236" s="1" t="s">
        <v>69</v>
      </c>
      <c r="D236" s="1">
        <v>4</v>
      </c>
      <c r="E236" s="1">
        <v>3</v>
      </c>
      <c r="F236" s="1" t="s">
        <v>19</v>
      </c>
      <c r="G236" s="2">
        <v>48.9637666666667</v>
      </c>
      <c r="H236" s="6">
        <f>1+COUNTIFS(A:A,A236,O:O,"&lt;"&amp;O236)</f>
        <v>6</v>
      </c>
      <c r="I236" s="2">
        <f>AVERAGEIF(A:A,A236,G:G)</f>
        <v>47.095430769230774</v>
      </c>
      <c r="J236" s="2">
        <f>G236-I236</f>
        <v>1.8683358974359265</v>
      </c>
      <c r="K236" s="2">
        <f>90+J236</f>
        <v>91.868335897435927</v>
      </c>
      <c r="L236" s="2">
        <f>EXP(0.06*K236)</f>
        <v>247.67072788756545</v>
      </c>
      <c r="M236" s="2">
        <f>SUMIF(A:A,A236,L:L)</f>
        <v>4066.1931352363358</v>
      </c>
      <c r="N236" s="3">
        <f>L236/M236</f>
        <v>6.0909730465414869E-2</v>
      </c>
      <c r="O236" s="7">
        <f>1/N236</f>
        <v>16.417738058581783</v>
      </c>
      <c r="P236" s="3">
        <f>IF(O236&gt;21,"",N236)</f>
        <v>6.0909730465414869E-2</v>
      </c>
      <c r="Q236" s="3">
        <f>IF(ISNUMBER(P236),SUMIF(A:A,A236,P:P),"")</f>
        <v>0.80921096681887095</v>
      </c>
      <c r="R236" s="3">
        <f>IFERROR(P236*(1/Q236),"")</f>
        <v>7.5270520251177656E-2</v>
      </c>
      <c r="S236" s="8">
        <f>IFERROR(1/R236,"")</f>
        <v>13.285413687363937</v>
      </c>
    </row>
    <row r="237" spans="1:19" x14ac:dyDescent="0.25">
      <c r="A237" s="1">
        <v>28</v>
      </c>
      <c r="B237" s="5">
        <v>0.62013888888888891</v>
      </c>
      <c r="C237" s="1" t="s">
        <v>69</v>
      </c>
      <c r="D237" s="1">
        <v>4</v>
      </c>
      <c r="E237" s="1">
        <v>10</v>
      </c>
      <c r="F237" s="1" t="s">
        <v>270</v>
      </c>
      <c r="G237" s="2">
        <v>47.051000000000002</v>
      </c>
      <c r="H237" s="6">
        <f>1+COUNTIFS(A:A,A237,O:O,"&lt;"&amp;O237)</f>
        <v>7</v>
      </c>
      <c r="I237" s="2">
        <f>AVERAGEIF(A:A,A237,G:G)</f>
        <v>47.095430769230774</v>
      </c>
      <c r="J237" s="2">
        <f>G237-I237</f>
        <v>-4.4430769230771716E-2</v>
      </c>
      <c r="K237" s="2">
        <f>90+J237</f>
        <v>89.955569230769228</v>
      </c>
      <c r="L237" s="2">
        <f>EXP(0.06*K237)</f>
        <v>220.81696680091289</v>
      </c>
      <c r="M237" s="2">
        <f>SUMIF(A:A,A237,L:L)</f>
        <v>4066.1931352363358</v>
      </c>
      <c r="N237" s="3">
        <f>L237/M237</f>
        <v>5.4305577589855075E-2</v>
      </c>
      <c r="O237" s="7">
        <f>1/N237</f>
        <v>18.414314779092081</v>
      </c>
      <c r="P237" s="3">
        <f>IF(O237&gt;21,"",N237)</f>
        <v>5.4305577589855075E-2</v>
      </c>
      <c r="Q237" s="3">
        <f>IF(ISNUMBER(P237),SUMIF(A:A,A237,P:P),"")</f>
        <v>0.80921096681887095</v>
      </c>
      <c r="R237" s="3">
        <f>IFERROR(P237*(1/Q237),"")</f>
        <v>6.7109295124037197E-2</v>
      </c>
      <c r="S237" s="8">
        <f>IFERROR(1/R237,"")</f>
        <v>14.901065465696124</v>
      </c>
    </row>
    <row r="238" spans="1:19" x14ac:dyDescent="0.25">
      <c r="A238" s="1">
        <v>28</v>
      </c>
      <c r="B238" s="5">
        <v>0.62013888888888891</v>
      </c>
      <c r="C238" s="1" t="s">
        <v>69</v>
      </c>
      <c r="D238" s="1">
        <v>4</v>
      </c>
      <c r="E238" s="1">
        <v>14</v>
      </c>
      <c r="F238" s="1" t="s">
        <v>273</v>
      </c>
      <c r="G238" s="2">
        <v>43.969766666666601</v>
      </c>
      <c r="H238" s="6">
        <f>1+COUNTIFS(A:A,A238,O:O,"&lt;"&amp;O238)</f>
        <v>8</v>
      </c>
      <c r="I238" s="2">
        <f>AVERAGEIF(A:A,A238,G:G)</f>
        <v>47.095430769230774</v>
      </c>
      <c r="J238" s="2">
        <f>G238-I238</f>
        <v>-3.1256641025641727</v>
      </c>
      <c r="K238" s="2">
        <f>90+J238</f>
        <v>86.874335897435827</v>
      </c>
      <c r="L238" s="2">
        <f>EXP(0.06*K238)</f>
        <v>183.54505227513778</v>
      </c>
      <c r="M238" s="2">
        <f>SUMIF(A:A,A238,L:L)</f>
        <v>4066.1931352363358</v>
      </c>
      <c r="N238" s="3">
        <f>L238/M238</f>
        <v>4.5139285363647572E-2</v>
      </c>
      <c r="O238" s="7">
        <f>1/N238</f>
        <v>22.153651568558924</v>
      </c>
      <c r="P238" s="3" t="str">
        <f>IF(O238&gt;21,"",N238)</f>
        <v/>
      </c>
      <c r="Q238" s="3" t="str">
        <f>IF(ISNUMBER(P238),SUMIF(A:A,A238,P:P),"")</f>
        <v/>
      </c>
      <c r="R238" s="3" t="str">
        <f>IFERROR(P238*(1/Q238),"")</f>
        <v/>
      </c>
      <c r="S238" s="8" t="str">
        <f>IFERROR(1/R238,"")</f>
        <v/>
      </c>
    </row>
    <row r="239" spans="1:19" x14ac:dyDescent="0.25">
      <c r="A239" s="1">
        <v>28</v>
      </c>
      <c r="B239" s="5">
        <v>0.62013888888888891</v>
      </c>
      <c r="C239" s="1" t="s">
        <v>69</v>
      </c>
      <c r="D239" s="1">
        <v>4</v>
      </c>
      <c r="E239" s="1">
        <v>2</v>
      </c>
      <c r="F239" s="1" t="s">
        <v>20</v>
      </c>
      <c r="G239" s="2">
        <v>42.797400000000003</v>
      </c>
      <c r="H239" s="6">
        <f>1+COUNTIFS(A:A,A239,O:O,"&lt;"&amp;O239)</f>
        <v>9</v>
      </c>
      <c r="I239" s="2">
        <f>AVERAGEIF(A:A,A239,G:G)</f>
        <v>47.095430769230774</v>
      </c>
      <c r="J239" s="2">
        <f>G239-I239</f>
        <v>-4.2980307692307704</v>
      </c>
      <c r="K239" s="2">
        <f>90+J239</f>
        <v>85.701969230769237</v>
      </c>
      <c r="L239" s="2">
        <f>EXP(0.06*K239)</f>
        <v>171.07775381773803</v>
      </c>
      <c r="M239" s="2">
        <f>SUMIF(A:A,A239,L:L)</f>
        <v>4066.1931352363358</v>
      </c>
      <c r="N239" s="3">
        <f>L239/M239</f>
        <v>4.2073199213100002E-2</v>
      </c>
      <c r="O239" s="7">
        <f>1/N239</f>
        <v>23.768099852236524</v>
      </c>
      <c r="P239" s="3" t="str">
        <f>IF(O239&gt;21,"",N239)</f>
        <v/>
      </c>
      <c r="Q239" s="3" t="str">
        <f>IF(ISNUMBER(P239),SUMIF(A:A,A239,P:P),"")</f>
        <v/>
      </c>
      <c r="R239" s="3" t="str">
        <f>IFERROR(P239*(1/Q239),"")</f>
        <v/>
      </c>
      <c r="S239" s="8" t="str">
        <f>IFERROR(1/R239,"")</f>
        <v/>
      </c>
    </row>
    <row r="240" spans="1:19" x14ac:dyDescent="0.25">
      <c r="A240" s="1">
        <v>28</v>
      </c>
      <c r="B240" s="5">
        <v>0.62013888888888891</v>
      </c>
      <c r="C240" s="1" t="s">
        <v>69</v>
      </c>
      <c r="D240" s="1">
        <v>4</v>
      </c>
      <c r="E240" s="1">
        <v>15</v>
      </c>
      <c r="F240" s="1" t="s">
        <v>274</v>
      </c>
      <c r="G240" s="2">
        <v>40.938766666666702</v>
      </c>
      <c r="H240" s="6">
        <f>1+COUNTIFS(A:A,A240,O:O,"&lt;"&amp;O240)</f>
        <v>10</v>
      </c>
      <c r="I240" s="2">
        <f>AVERAGEIF(A:A,A240,G:G)</f>
        <v>47.095430769230774</v>
      </c>
      <c r="J240" s="2">
        <f>G240-I240</f>
        <v>-6.156664102564072</v>
      </c>
      <c r="K240" s="2">
        <f>90+J240</f>
        <v>83.843335897435935</v>
      </c>
      <c r="L240" s="2">
        <f>EXP(0.06*K240)</f>
        <v>153.02482357895985</v>
      </c>
      <c r="M240" s="2">
        <f>SUMIF(A:A,A240,L:L)</f>
        <v>4066.1931352363358</v>
      </c>
      <c r="N240" s="3">
        <f>L240/M240</f>
        <v>3.7633437096948351E-2</v>
      </c>
      <c r="O240" s="7">
        <f>1/N240</f>
        <v>26.572114511461638</v>
      </c>
      <c r="P240" s="3" t="str">
        <f>IF(O240&gt;21,"",N240)</f>
        <v/>
      </c>
      <c r="Q240" s="3" t="str">
        <f>IF(ISNUMBER(P240),SUMIF(A:A,A240,P:P),"")</f>
        <v/>
      </c>
      <c r="R240" s="3" t="str">
        <f>IFERROR(P240*(1/Q240),"")</f>
        <v/>
      </c>
      <c r="S240" s="8" t="str">
        <f>IFERROR(1/R240,"")</f>
        <v/>
      </c>
    </row>
    <row r="241" spans="1:19" x14ac:dyDescent="0.25">
      <c r="A241" s="1">
        <v>28</v>
      </c>
      <c r="B241" s="5">
        <v>0.62013888888888891</v>
      </c>
      <c r="C241" s="1" t="s">
        <v>69</v>
      </c>
      <c r="D241" s="1">
        <v>4</v>
      </c>
      <c r="E241" s="1">
        <v>9</v>
      </c>
      <c r="F241" s="1" t="s">
        <v>269</v>
      </c>
      <c r="G241" s="2">
        <v>39.374733333333403</v>
      </c>
      <c r="H241" s="6">
        <f>1+COUNTIFS(A:A,A241,O:O,"&lt;"&amp;O241)</f>
        <v>11</v>
      </c>
      <c r="I241" s="2">
        <f>AVERAGEIF(A:A,A241,G:G)</f>
        <v>47.095430769230774</v>
      </c>
      <c r="J241" s="2">
        <f>G241-I241</f>
        <v>-7.720697435897371</v>
      </c>
      <c r="K241" s="2">
        <f>90+J241</f>
        <v>82.279302564102636</v>
      </c>
      <c r="L241" s="2">
        <f>EXP(0.06*K241)</f>
        <v>139.31786958338205</v>
      </c>
      <c r="M241" s="2">
        <f>SUMIF(A:A,A241,L:L)</f>
        <v>4066.1931352363358</v>
      </c>
      <c r="N241" s="3">
        <f>L241/M241</f>
        <v>3.4262482117757204E-2</v>
      </c>
      <c r="O241" s="7">
        <f>1/N241</f>
        <v>29.186443543788975</v>
      </c>
      <c r="P241" s="3" t="str">
        <f>IF(O241&gt;21,"",N241)</f>
        <v/>
      </c>
      <c r="Q241" s="3" t="str">
        <f>IF(ISNUMBER(P241),SUMIF(A:A,A241,P:P),"")</f>
        <v/>
      </c>
      <c r="R241" s="3" t="str">
        <f>IFERROR(P241*(1/Q241),"")</f>
        <v/>
      </c>
      <c r="S241" s="8" t="str">
        <f>IFERROR(1/R241,"")</f>
        <v/>
      </c>
    </row>
    <row r="242" spans="1:19" x14ac:dyDescent="0.25">
      <c r="A242" s="1">
        <v>28</v>
      </c>
      <c r="B242" s="5">
        <v>0.62013888888888891</v>
      </c>
      <c r="C242" s="1" t="s">
        <v>69</v>
      </c>
      <c r="D242" s="1">
        <v>4</v>
      </c>
      <c r="E242" s="1">
        <v>8</v>
      </c>
      <c r="F242" s="1" t="s">
        <v>268</v>
      </c>
      <c r="G242" s="2">
        <v>30.415366666666699</v>
      </c>
      <c r="H242" s="6">
        <f>1+COUNTIFS(A:A,A242,O:O,"&lt;"&amp;O242)</f>
        <v>12</v>
      </c>
      <c r="I242" s="2">
        <f>AVERAGEIF(A:A,A242,G:G)</f>
        <v>47.095430769230774</v>
      </c>
      <c r="J242" s="2">
        <f>G242-I242</f>
        <v>-16.680064102564074</v>
      </c>
      <c r="K242" s="2">
        <f>90+J242</f>
        <v>73.319935897435926</v>
      </c>
      <c r="L242" s="2">
        <f>EXP(0.06*K242)</f>
        <v>81.385421005913159</v>
      </c>
      <c r="M242" s="2">
        <f>SUMIF(A:A,A242,L:L)</f>
        <v>4066.1931352363358</v>
      </c>
      <c r="N242" s="3">
        <f>L242/M242</f>
        <v>2.0015139050000602E-2</v>
      </c>
      <c r="O242" s="7">
        <f>1/N242</f>
        <v>49.962181002183442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8" t="str">
        <f>IFERROR(1/R242,"")</f>
        <v/>
      </c>
    </row>
    <row r="243" spans="1:19" x14ac:dyDescent="0.25">
      <c r="A243" s="1">
        <v>28</v>
      </c>
      <c r="B243" s="5">
        <v>0.62013888888888891</v>
      </c>
      <c r="C243" s="1" t="s">
        <v>69</v>
      </c>
      <c r="D243" s="1">
        <v>4</v>
      </c>
      <c r="E243" s="1">
        <v>13</v>
      </c>
      <c r="F243" s="1" t="s">
        <v>272</v>
      </c>
      <c r="G243" s="2">
        <v>21.4178</v>
      </c>
      <c r="H243" s="6">
        <f>1+COUNTIFS(A:A,A243,O:O,"&lt;"&amp;O243)</f>
        <v>13</v>
      </c>
      <c r="I243" s="2">
        <f>AVERAGEIF(A:A,A243,G:G)</f>
        <v>47.095430769230774</v>
      </c>
      <c r="J243" s="2">
        <f>G243-I243</f>
        <v>-25.677630769230774</v>
      </c>
      <c r="K243" s="2">
        <f>90+J243</f>
        <v>64.322369230769226</v>
      </c>
      <c r="L243" s="2">
        <f>EXP(0.06*K243)</f>
        <v>47.434136738352571</v>
      </c>
      <c r="M243" s="2">
        <f>SUMIF(A:A,A243,L:L)</f>
        <v>4066.1931352363358</v>
      </c>
      <c r="N243" s="3">
        <f>L243/M243</f>
        <v>1.1665490339675072E-2</v>
      </c>
      <c r="O243" s="7">
        <f>1/N243</f>
        <v>85.722928988157207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">
        <v>29</v>
      </c>
      <c r="B244" s="5">
        <v>0.62291666666666667</v>
      </c>
      <c r="C244" s="1" t="s">
        <v>78</v>
      </c>
      <c r="D244" s="1">
        <v>4</v>
      </c>
      <c r="E244" s="1">
        <v>3</v>
      </c>
      <c r="F244" s="1" t="s">
        <v>277</v>
      </c>
      <c r="G244" s="2">
        <v>66.456766666666496</v>
      </c>
      <c r="H244" s="6">
        <f>1+COUNTIFS(A:A,A244,O:O,"&lt;"&amp;O244)</f>
        <v>1</v>
      </c>
      <c r="I244" s="2">
        <f>AVERAGEIF(A:A,A244,G:G)</f>
        <v>50.305841666666623</v>
      </c>
      <c r="J244" s="2">
        <f>G244-I244</f>
        <v>16.150924999999873</v>
      </c>
      <c r="K244" s="2">
        <f>90+J244</f>
        <v>106.15092499999987</v>
      </c>
      <c r="L244" s="2">
        <f>EXP(0.06*K244)</f>
        <v>583.50644670313045</v>
      </c>
      <c r="M244" s="2">
        <f>SUMIF(A:A,A244,L:L)</f>
        <v>2182.5683569232369</v>
      </c>
      <c r="N244" s="3">
        <f>L244/M244</f>
        <v>0.26734853222452953</v>
      </c>
      <c r="O244" s="7">
        <f>1/N244</f>
        <v>3.7404357214131316</v>
      </c>
      <c r="P244" s="3">
        <f>IF(O244&gt;21,"",N244)</f>
        <v>0.26734853222452953</v>
      </c>
      <c r="Q244" s="3">
        <f>IF(ISNUMBER(P244),SUMIF(A:A,A244,P:P),"")</f>
        <v>0.97430821807548185</v>
      </c>
      <c r="R244" s="3">
        <f>IFERROR(P244*(1/Q244),"")</f>
        <v>0.2743983138647994</v>
      </c>
      <c r="S244" s="8">
        <f>IFERROR(1/R244,"")</f>
        <v>3.6443372625559083</v>
      </c>
    </row>
    <row r="245" spans="1:19" x14ac:dyDescent="0.25">
      <c r="A245" s="1">
        <v>29</v>
      </c>
      <c r="B245" s="5">
        <v>0.62291666666666667</v>
      </c>
      <c r="C245" s="1" t="s">
        <v>78</v>
      </c>
      <c r="D245" s="1">
        <v>4</v>
      </c>
      <c r="E245" s="1">
        <v>6</v>
      </c>
      <c r="F245" s="1" t="s">
        <v>279</v>
      </c>
      <c r="G245" s="2">
        <v>61.996033333333301</v>
      </c>
      <c r="H245" s="6">
        <f>1+COUNTIFS(A:A,A245,O:O,"&lt;"&amp;O245)</f>
        <v>2</v>
      </c>
      <c r="I245" s="2">
        <f>AVERAGEIF(A:A,A245,G:G)</f>
        <v>50.305841666666623</v>
      </c>
      <c r="J245" s="2">
        <f>G245-I245</f>
        <v>11.690191666666678</v>
      </c>
      <c r="K245" s="2">
        <f>90+J245</f>
        <v>101.69019166666668</v>
      </c>
      <c r="L245" s="2">
        <f>EXP(0.06*K245)</f>
        <v>446.48754268244119</v>
      </c>
      <c r="M245" s="2">
        <f>SUMIF(A:A,A245,L:L)</f>
        <v>2182.5683569232369</v>
      </c>
      <c r="N245" s="3">
        <f>L245/M245</f>
        <v>0.20456978644730925</v>
      </c>
      <c r="O245" s="7">
        <f>1/N245</f>
        <v>4.8883073955672751</v>
      </c>
      <c r="P245" s="3">
        <f>IF(O245&gt;21,"",N245)</f>
        <v>0.20456978644730925</v>
      </c>
      <c r="Q245" s="3">
        <f>IF(ISNUMBER(P245),SUMIF(A:A,A245,P:P),"")</f>
        <v>0.97430821807548185</v>
      </c>
      <c r="R245" s="3">
        <f>IFERROR(P245*(1/Q245),"")</f>
        <v>0.20996413932686417</v>
      </c>
      <c r="S245" s="8">
        <f>IFERROR(1/R245,"")</f>
        <v>4.7627180679803525</v>
      </c>
    </row>
    <row r="246" spans="1:19" x14ac:dyDescent="0.25">
      <c r="A246" s="1">
        <v>29</v>
      </c>
      <c r="B246" s="5">
        <v>0.62291666666666667</v>
      </c>
      <c r="C246" s="1" t="s">
        <v>78</v>
      </c>
      <c r="D246" s="1">
        <v>4</v>
      </c>
      <c r="E246" s="1">
        <v>2</v>
      </c>
      <c r="F246" s="1" t="s">
        <v>276</v>
      </c>
      <c r="G246" s="2">
        <v>56.398066666666601</v>
      </c>
      <c r="H246" s="6">
        <f>1+COUNTIFS(A:A,A246,O:O,"&lt;"&amp;O246)</f>
        <v>3</v>
      </c>
      <c r="I246" s="2">
        <f>AVERAGEIF(A:A,A246,G:G)</f>
        <v>50.305841666666623</v>
      </c>
      <c r="J246" s="2">
        <f>G246-I246</f>
        <v>6.0922249999999778</v>
      </c>
      <c r="K246" s="2">
        <f>90+J246</f>
        <v>96.092224999999985</v>
      </c>
      <c r="L246" s="2">
        <f>EXP(0.06*K246)</f>
        <v>319.10924341288722</v>
      </c>
      <c r="M246" s="2">
        <f>SUMIF(A:A,A246,L:L)</f>
        <v>2182.5683569232369</v>
      </c>
      <c r="N246" s="3">
        <f>L246/M246</f>
        <v>0.14620813245122596</v>
      </c>
      <c r="O246" s="7">
        <f>1/N246</f>
        <v>6.8395648260782842</v>
      </c>
      <c r="P246" s="3">
        <f>IF(O246&gt;21,"",N246)</f>
        <v>0.14620813245122596</v>
      </c>
      <c r="Q246" s="3">
        <f>IF(ISNUMBER(P246),SUMIF(A:A,A246,P:P),"")</f>
        <v>0.97430821807548185</v>
      </c>
      <c r="R246" s="3">
        <f>IFERROR(P246*(1/Q246),"")</f>
        <v>0.1500635319899343</v>
      </c>
      <c r="S246" s="8">
        <f>IFERROR(1/R246,"")</f>
        <v>6.6638442181080757</v>
      </c>
    </row>
    <row r="247" spans="1:19" x14ac:dyDescent="0.25">
      <c r="A247" s="1">
        <v>29</v>
      </c>
      <c r="B247" s="5">
        <v>0.62291666666666667</v>
      </c>
      <c r="C247" s="1" t="s">
        <v>78</v>
      </c>
      <c r="D247" s="1">
        <v>4</v>
      </c>
      <c r="E247" s="1">
        <v>1</v>
      </c>
      <c r="F247" s="1" t="s">
        <v>275</v>
      </c>
      <c r="G247" s="2">
        <v>52.347999999999992</v>
      </c>
      <c r="H247" s="6">
        <f>1+COUNTIFS(A:A,A247,O:O,"&lt;"&amp;O247)</f>
        <v>4</v>
      </c>
      <c r="I247" s="2">
        <f>AVERAGEIF(A:A,A247,G:G)</f>
        <v>50.305841666666623</v>
      </c>
      <c r="J247" s="2">
        <f>G247-I247</f>
        <v>2.0421583333333686</v>
      </c>
      <c r="K247" s="2">
        <f>90+J247</f>
        <v>92.042158333333361</v>
      </c>
      <c r="L247" s="2">
        <f>EXP(0.06*K247)</f>
        <v>250.26728831876639</v>
      </c>
      <c r="M247" s="2">
        <f>SUMIF(A:A,A247,L:L)</f>
        <v>2182.5683569232369</v>
      </c>
      <c r="N247" s="3">
        <f>L247/M247</f>
        <v>0.11466641469665939</v>
      </c>
      <c r="O247" s="7">
        <f>1/N247</f>
        <v>8.7209493960844426</v>
      </c>
      <c r="P247" s="3">
        <f>IF(O247&gt;21,"",N247)</f>
        <v>0.11466641469665939</v>
      </c>
      <c r="Q247" s="3">
        <f>IF(ISNUMBER(P247),SUMIF(A:A,A247,P:P),"")</f>
        <v>0.97430821807548185</v>
      </c>
      <c r="R247" s="3">
        <f>IFERROR(P247*(1/Q247),"")</f>
        <v>0.11769008263438041</v>
      </c>
      <c r="S247" s="8">
        <f>IFERROR(1/R247,"")</f>
        <v>8.4968926660254827</v>
      </c>
    </row>
    <row r="248" spans="1:19" x14ac:dyDescent="0.25">
      <c r="A248" s="1">
        <v>29</v>
      </c>
      <c r="B248" s="5">
        <v>0.62291666666666667</v>
      </c>
      <c r="C248" s="1" t="s">
        <v>78</v>
      </c>
      <c r="D248" s="1">
        <v>4</v>
      </c>
      <c r="E248" s="1">
        <v>4</v>
      </c>
      <c r="F248" s="1" t="s">
        <v>278</v>
      </c>
      <c r="G248" s="2">
        <v>49.120233333333303</v>
      </c>
      <c r="H248" s="6">
        <f>1+COUNTIFS(A:A,A248,O:O,"&lt;"&amp;O248)</f>
        <v>5</v>
      </c>
      <c r="I248" s="2">
        <f>AVERAGEIF(A:A,A248,G:G)</f>
        <v>50.305841666666623</v>
      </c>
      <c r="J248" s="2">
        <f>G248-I248</f>
        <v>-1.1856083333333203</v>
      </c>
      <c r="K248" s="2">
        <f>90+J248</f>
        <v>88.81439166666668</v>
      </c>
      <c r="L248" s="2">
        <f>EXP(0.06*K248)</f>
        <v>206.20349066916017</v>
      </c>
      <c r="M248" s="2">
        <f>SUMIF(A:A,A248,L:L)</f>
        <v>2182.5683569232369</v>
      </c>
      <c r="N248" s="3">
        <f>L248/M248</f>
        <v>9.4477449017837362E-2</v>
      </c>
      <c r="O248" s="7">
        <f>1/N248</f>
        <v>10.584536420021246</v>
      </c>
      <c r="P248" s="3">
        <f>IF(O248&gt;21,"",N248)</f>
        <v>9.4477449017837362E-2</v>
      </c>
      <c r="Q248" s="3">
        <f>IF(ISNUMBER(P248),SUMIF(A:A,A248,P:P),"")</f>
        <v>0.97430821807548185</v>
      </c>
      <c r="R248" s="3">
        <f>IFERROR(P248*(1/Q248),"")</f>
        <v>9.696874896986446E-2</v>
      </c>
      <c r="S248" s="8">
        <f>IFERROR(1/R248,"")</f>
        <v>10.31260081854594</v>
      </c>
    </row>
    <row r="249" spans="1:19" x14ac:dyDescent="0.25">
      <c r="A249" s="1">
        <v>29</v>
      </c>
      <c r="B249" s="5">
        <v>0.62291666666666667</v>
      </c>
      <c r="C249" s="1" t="s">
        <v>78</v>
      </c>
      <c r="D249" s="1">
        <v>4</v>
      </c>
      <c r="E249" s="1">
        <v>7</v>
      </c>
      <c r="F249" s="1" t="s">
        <v>280</v>
      </c>
      <c r="G249" s="2">
        <v>48.795699999999997</v>
      </c>
      <c r="H249" s="6">
        <f>1+COUNTIFS(A:A,A249,O:O,"&lt;"&amp;O249)</f>
        <v>6</v>
      </c>
      <c r="I249" s="2">
        <f>AVERAGEIF(A:A,A249,G:G)</f>
        <v>50.305841666666623</v>
      </c>
      <c r="J249" s="2">
        <f>G249-I249</f>
        <v>-1.5101416666666267</v>
      </c>
      <c r="K249" s="2">
        <f>90+J249</f>
        <v>88.489858333333373</v>
      </c>
      <c r="L249" s="2">
        <f>EXP(0.06*K249)</f>
        <v>202.22713572891351</v>
      </c>
      <c r="M249" s="2">
        <f>SUMIF(A:A,A249,L:L)</f>
        <v>2182.5683569232369</v>
      </c>
      <c r="N249" s="3">
        <f>L249/M249</f>
        <v>9.2655579417449618E-2</v>
      </c>
      <c r="O249" s="7">
        <f>1/N249</f>
        <v>10.7926582110572</v>
      </c>
      <c r="P249" s="3">
        <f>IF(O249&gt;21,"",N249)</f>
        <v>9.2655579417449618E-2</v>
      </c>
      <c r="Q249" s="3">
        <f>IF(ISNUMBER(P249),SUMIF(A:A,A249,P:P),"")</f>
        <v>0.97430821807548185</v>
      </c>
      <c r="R249" s="3">
        <f>IFERROR(P249*(1/Q249),"")</f>
        <v>9.5098838025269916E-2</v>
      </c>
      <c r="S249" s="8">
        <f>IFERROR(1/R249,"")</f>
        <v>10.515375589912859</v>
      </c>
    </row>
    <row r="250" spans="1:19" x14ac:dyDescent="0.25">
      <c r="A250" s="1">
        <v>29</v>
      </c>
      <c r="B250" s="5">
        <v>0.62291666666666667</v>
      </c>
      <c r="C250" s="1" t="s">
        <v>78</v>
      </c>
      <c r="D250" s="1">
        <v>4</v>
      </c>
      <c r="E250" s="1">
        <v>8</v>
      </c>
      <c r="F250" s="1" t="s">
        <v>281</v>
      </c>
      <c r="G250" s="2">
        <v>39.914866666666697</v>
      </c>
      <c r="H250" s="6">
        <f>1+COUNTIFS(A:A,A250,O:O,"&lt;"&amp;O250)</f>
        <v>7</v>
      </c>
      <c r="I250" s="2">
        <f>AVERAGEIF(A:A,A250,G:G)</f>
        <v>50.305841666666623</v>
      </c>
      <c r="J250" s="2">
        <f>G250-I250</f>
        <v>-10.390974999999926</v>
      </c>
      <c r="K250" s="2">
        <f>90+J250</f>
        <v>79.609025000000074</v>
      </c>
      <c r="L250" s="2">
        <f>EXP(0.06*K250)</f>
        <v>118.69313914651222</v>
      </c>
      <c r="M250" s="2">
        <f>SUMIF(A:A,A250,L:L)</f>
        <v>2182.5683569232369</v>
      </c>
      <c r="N250" s="3">
        <f>L250/M250</f>
        <v>5.4382323820470736E-2</v>
      </c>
      <c r="O250" s="7">
        <f>1/N250</f>
        <v>18.388327856331461</v>
      </c>
      <c r="P250" s="3">
        <f>IF(O250&gt;21,"",N250)</f>
        <v>5.4382323820470736E-2</v>
      </c>
      <c r="Q250" s="3">
        <f>IF(ISNUMBER(P250),SUMIF(A:A,A250,P:P),"")</f>
        <v>0.97430821807548185</v>
      </c>
      <c r="R250" s="3">
        <f>IFERROR(P250*(1/Q250),"")</f>
        <v>5.5816345188887249E-2</v>
      </c>
      <c r="S250" s="8">
        <f>IFERROR(1/R250,"")</f>
        <v>17.915898947090053</v>
      </c>
    </row>
    <row r="251" spans="1:19" x14ac:dyDescent="0.25">
      <c r="A251" s="1">
        <v>29</v>
      </c>
      <c r="B251" s="5">
        <v>0.62291666666666667</v>
      </c>
      <c r="C251" s="1" t="s">
        <v>78</v>
      </c>
      <c r="D251" s="1">
        <v>4</v>
      </c>
      <c r="E251" s="1">
        <v>9</v>
      </c>
      <c r="F251" s="1" t="s">
        <v>282</v>
      </c>
      <c r="G251" s="2">
        <v>27.417066666666599</v>
      </c>
      <c r="H251" s="6">
        <f>1+COUNTIFS(A:A,A251,O:O,"&lt;"&amp;O251)</f>
        <v>8</v>
      </c>
      <c r="I251" s="2">
        <f>AVERAGEIF(A:A,A251,G:G)</f>
        <v>50.305841666666623</v>
      </c>
      <c r="J251" s="2">
        <f>G251-I251</f>
        <v>-22.888775000000024</v>
      </c>
      <c r="K251" s="2">
        <f>90+J251</f>
        <v>67.111224999999976</v>
      </c>
      <c r="L251" s="2">
        <f>EXP(0.06*K251)</f>
        <v>56.074070261425952</v>
      </c>
      <c r="M251" s="2">
        <f>SUMIF(A:A,A251,L:L)</f>
        <v>2182.5683569232369</v>
      </c>
      <c r="N251" s="3">
        <f>L251/M251</f>
        <v>2.5691781924518268E-2</v>
      </c>
      <c r="O251" s="7">
        <f>1/N251</f>
        <v>38.92295220853002</v>
      </c>
      <c r="P251" s="3" t="str">
        <f>IF(O251&gt;21,"",N251)</f>
        <v/>
      </c>
      <c r="Q251" s="3" t="str">
        <f>IF(ISNUMBER(P251),SUMIF(A:A,A251,P:P),"")</f>
        <v/>
      </c>
      <c r="R251" s="3" t="str">
        <f>IFERROR(P251*(1/Q251),"")</f>
        <v/>
      </c>
      <c r="S251" s="8" t="str">
        <f>IFERROR(1/R251,"")</f>
        <v/>
      </c>
    </row>
    <row r="252" spans="1:19" x14ac:dyDescent="0.25">
      <c r="A252" s="1">
        <v>30</v>
      </c>
      <c r="B252" s="5">
        <v>0.62569444444444444</v>
      </c>
      <c r="C252" s="1" t="s">
        <v>135</v>
      </c>
      <c r="D252" s="1">
        <v>3</v>
      </c>
      <c r="E252" s="1">
        <v>1</v>
      </c>
      <c r="F252" s="1" t="s">
        <v>283</v>
      </c>
      <c r="G252" s="2">
        <v>72.944733333333303</v>
      </c>
      <c r="H252" s="6">
        <f>1+COUNTIFS(A:A,A252,O:O,"&lt;"&amp;O252)</f>
        <v>1</v>
      </c>
      <c r="I252" s="2">
        <f>AVERAGEIF(A:A,A252,G:G)</f>
        <v>49.480249999999977</v>
      </c>
      <c r="J252" s="2">
        <f>G252-I252</f>
        <v>23.464483333333327</v>
      </c>
      <c r="K252" s="2">
        <f>90+J252</f>
        <v>113.46448333333333</v>
      </c>
      <c r="L252" s="2">
        <f>EXP(0.06*K252)</f>
        <v>904.94032291925237</v>
      </c>
      <c r="M252" s="2">
        <f>SUMIF(A:A,A252,L:L)</f>
        <v>2280.2093053290814</v>
      </c>
      <c r="N252" s="3">
        <f>L252/M252</f>
        <v>0.3968672177612444</v>
      </c>
      <c r="O252" s="7">
        <f>1/N252</f>
        <v>2.5197344483151558</v>
      </c>
      <c r="P252" s="3">
        <f>IF(O252&gt;21,"",N252)</f>
        <v>0.3968672177612444</v>
      </c>
      <c r="Q252" s="3">
        <f>IF(ISNUMBER(P252),SUMIF(A:A,A252,P:P),"")</f>
        <v>0.95625113101648285</v>
      </c>
      <c r="R252" s="3">
        <f>IFERROR(P252*(1/Q252),"")</f>
        <v>0.4150240505748522</v>
      </c>
      <c r="S252" s="8">
        <f>IFERROR(1/R252,"")</f>
        <v>2.4094989160625615</v>
      </c>
    </row>
    <row r="253" spans="1:19" x14ac:dyDescent="0.25">
      <c r="A253" s="1">
        <v>30</v>
      </c>
      <c r="B253" s="5">
        <v>0.62569444444444444</v>
      </c>
      <c r="C253" s="1" t="s">
        <v>135</v>
      </c>
      <c r="D253" s="1">
        <v>3</v>
      </c>
      <c r="E253" s="1">
        <v>2</v>
      </c>
      <c r="F253" s="1" t="s">
        <v>284</v>
      </c>
      <c r="G253" s="2">
        <v>56.182366666666603</v>
      </c>
      <c r="H253" s="6">
        <f>1+COUNTIFS(A:A,A253,O:O,"&lt;"&amp;O253)</f>
        <v>2</v>
      </c>
      <c r="I253" s="2">
        <f>AVERAGEIF(A:A,A253,G:G)</f>
        <v>49.480249999999977</v>
      </c>
      <c r="J253" s="2">
        <f>G253-I253</f>
        <v>6.7021166666666261</v>
      </c>
      <c r="K253" s="2">
        <f>90+J253</f>
        <v>96.702116666666626</v>
      </c>
      <c r="L253" s="2">
        <f>EXP(0.06*K253)</f>
        <v>331.00285476250178</v>
      </c>
      <c r="M253" s="2">
        <f>SUMIF(A:A,A253,L:L)</f>
        <v>2280.2093053290814</v>
      </c>
      <c r="N253" s="3">
        <f>L253/M253</f>
        <v>0.14516336460381701</v>
      </c>
      <c r="O253" s="7">
        <f>1/N253</f>
        <v>6.8887904515662166</v>
      </c>
      <c r="P253" s="3">
        <f>IF(O253&gt;21,"",N253)</f>
        <v>0.14516336460381701</v>
      </c>
      <c r="Q253" s="3">
        <f>IF(ISNUMBER(P253),SUMIF(A:A,A253,P:P),"")</f>
        <v>0.95625113101648285</v>
      </c>
      <c r="R253" s="3">
        <f>IFERROR(P253*(1/Q253),"")</f>
        <v>0.15180464618066408</v>
      </c>
      <c r="S253" s="8">
        <f>IFERROR(1/R253,"")</f>
        <v>6.5874136606457414</v>
      </c>
    </row>
    <row r="254" spans="1:19" x14ac:dyDescent="0.25">
      <c r="A254" s="1">
        <v>30</v>
      </c>
      <c r="B254" s="5">
        <v>0.62569444444444444</v>
      </c>
      <c r="C254" s="1" t="s">
        <v>135</v>
      </c>
      <c r="D254" s="1">
        <v>3</v>
      </c>
      <c r="E254" s="1">
        <v>3</v>
      </c>
      <c r="F254" s="1" t="s">
        <v>285</v>
      </c>
      <c r="G254" s="2">
        <v>52.711766666666605</v>
      </c>
      <c r="H254" s="6">
        <f>1+COUNTIFS(A:A,A254,O:O,"&lt;"&amp;O254)</f>
        <v>3</v>
      </c>
      <c r="I254" s="2">
        <f>AVERAGEIF(A:A,A254,G:G)</f>
        <v>49.480249999999977</v>
      </c>
      <c r="J254" s="2">
        <f>G254-I254</f>
        <v>3.2315166666666286</v>
      </c>
      <c r="K254" s="2">
        <f>90+J254</f>
        <v>93.231516666666636</v>
      </c>
      <c r="L254" s="2">
        <f>EXP(0.06*K254)</f>
        <v>268.77940838390765</v>
      </c>
      <c r="M254" s="2">
        <f>SUMIF(A:A,A254,L:L)</f>
        <v>2280.2093053290814</v>
      </c>
      <c r="N254" s="3">
        <f>L254/M254</f>
        <v>0.11787488444843322</v>
      </c>
      <c r="O254" s="7">
        <f>1/N254</f>
        <v>8.4835714128523314</v>
      </c>
      <c r="P254" s="3">
        <f>IF(O254&gt;21,"",N254)</f>
        <v>0.11787488444843322</v>
      </c>
      <c r="Q254" s="3">
        <f>IF(ISNUMBER(P254),SUMIF(A:A,A254,P:P),"")</f>
        <v>0.95625113101648285</v>
      </c>
      <c r="R254" s="3">
        <f>IFERROR(P254*(1/Q254),"")</f>
        <v>0.12326770722156816</v>
      </c>
      <c r="S254" s="8">
        <f>IFERROR(1/R254,"")</f>
        <v>8.1124247585991434</v>
      </c>
    </row>
    <row r="255" spans="1:19" x14ac:dyDescent="0.25">
      <c r="A255" s="1">
        <v>30</v>
      </c>
      <c r="B255" s="5">
        <v>0.62569444444444444</v>
      </c>
      <c r="C255" s="1" t="s">
        <v>135</v>
      </c>
      <c r="D255" s="1">
        <v>3</v>
      </c>
      <c r="E255" s="1">
        <v>5</v>
      </c>
      <c r="F255" s="1" t="s">
        <v>287</v>
      </c>
      <c r="G255" s="2">
        <v>50.456333333333305</v>
      </c>
      <c r="H255" s="6">
        <f>1+COUNTIFS(A:A,A255,O:O,"&lt;"&amp;O255)</f>
        <v>4</v>
      </c>
      <c r="I255" s="2">
        <f>AVERAGEIF(A:A,A255,G:G)</f>
        <v>49.480249999999977</v>
      </c>
      <c r="J255" s="2">
        <f>G255-I255</f>
        <v>0.97608333333332808</v>
      </c>
      <c r="K255" s="2">
        <f>90+J255</f>
        <v>90.976083333333321</v>
      </c>
      <c r="L255" s="2">
        <f>EXP(0.06*K255)</f>
        <v>234.76030150477763</v>
      </c>
      <c r="M255" s="2">
        <f>SUMIF(A:A,A255,L:L)</f>
        <v>2280.2093053290814</v>
      </c>
      <c r="N255" s="3">
        <f>L255/M255</f>
        <v>0.10295559313617346</v>
      </c>
      <c r="O255" s="7">
        <f>1/N255</f>
        <v>9.7129254423055702</v>
      </c>
      <c r="P255" s="3">
        <f>IF(O255&gt;21,"",N255)</f>
        <v>0.10295559313617346</v>
      </c>
      <c r="Q255" s="3">
        <f>IF(ISNUMBER(P255),SUMIF(A:A,A255,P:P),"")</f>
        <v>0.95625113101648285</v>
      </c>
      <c r="R255" s="3">
        <f>IFERROR(P255*(1/Q255),"")</f>
        <v>0.10766585240713177</v>
      </c>
      <c r="S255" s="8">
        <f>IFERROR(1/R255,"")</f>
        <v>9.2879959396834746</v>
      </c>
    </row>
    <row r="256" spans="1:19" x14ac:dyDescent="0.25">
      <c r="A256" s="1">
        <v>30</v>
      </c>
      <c r="B256" s="5">
        <v>0.62569444444444444</v>
      </c>
      <c r="C256" s="1" t="s">
        <v>135</v>
      </c>
      <c r="D256" s="1">
        <v>3</v>
      </c>
      <c r="E256" s="1">
        <v>4</v>
      </c>
      <c r="F256" s="1" t="s">
        <v>286</v>
      </c>
      <c r="G256" s="2">
        <v>45.679166666666596</v>
      </c>
      <c r="H256" s="6">
        <f>1+COUNTIFS(A:A,A256,O:O,"&lt;"&amp;O256)</f>
        <v>5</v>
      </c>
      <c r="I256" s="2">
        <f>AVERAGEIF(A:A,A256,G:G)</f>
        <v>49.480249999999977</v>
      </c>
      <c r="J256" s="2">
        <f>G256-I256</f>
        <v>-3.8010833333333807</v>
      </c>
      <c r="K256" s="2">
        <f>90+J256</f>
        <v>86.198916666666619</v>
      </c>
      <c r="L256" s="2">
        <f>EXP(0.06*K256)</f>
        <v>176.25556223948479</v>
      </c>
      <c r="M256" s="2">
        <f>SUMIF(A:A,A256,L:L)</f>
        <v>2280.2093053290814</v>
      </c>
      <c r="N256" s="3">
        <f>L256/M256</f>
        <v>7.7297975158489879E-2</v>
      </c>
      <c r="O256" s="7">
        <f>1/N256</f>
        <v>12.936949486058651</v>
      </c>
      <c r="P256" s="3">
        <f>IF(O256&gt;21,"",N256)</f>
        <v>7.7297975158489879E-2</v>
      </c>
      <c r="Q256" s="3">
        <f>IF(ISNUMBER(P256),SUMIF(A:A,A256,P:P),"")</f>
        <v>0.95625113101648285</v>
      </c>
      <c r="R256" s="3">
        <f>IFERROR(P256*(1/Q256),"")</f>
        <v>8.0834388218002012E-2</v>
      </c>
      <c r="S256" s="8">
        <f>IFERROR(1/R256,"")</f>
        <v>12.370972577946691</v>
      </c>
    </row>
    <row r="257" spans="1:19" x14ac:dyDescent="0.25">
      <c r="A257" s="1">
        <v>30</v>
      </c>
      <c r="B257" s="5">
        <v>0.62569444444444444</v>
      </c>
      <c r="C257" s="1" t="s">
        <v>135</v>
      </c>
      <c r="D257" s="1">
        <v>3</v>
      </c>
      <c r="E257" s="1">
        <v>9</v>
      </c>
      <c r="F257" s="1" t="s">
        <v>290</v>
      </c>
      <c r="G257" s="2">
        <v>42.341166666666702</v>
      </c>
      <c r="H257" s="6">
        <f>1+COUNTIFS(A:A,A257,O:O,"&lt;"&amp;O257)</f>
        <v>6</v>
      </c>
      <c r="I257" s="2">
        <f>AVERAGEIF(A:A,A257,G:G)</f>
        <v>49.480249999999977</v>
      </c>
      <c r="J257" s="2">
        <f>G257-I257</f>
        <v>-7.139083333333275</v>
      </c>
      <c r="K257" s="2">
        <f>90+J257</f>
        <v>82.860916666666725</v>
      </c>
      <c r="L257" s="2">
        <f>EXP(0.06*K257)</f>
        <v>144.26544922500099</v>
      </c>
      <c r="M257" s="2">
        <f>SUMIF(A:A,A257,L:L)</f>
        <v>2280.2093053290814</v>
      </c>
      <c r="N257" s="3">
        <f>L257/M257</f>
        <v>6.3268511749267023E-2</v>
      </c>
      <c r="O257" s="7">
        <f>1/N257</f>
        <v>15.805650747136236</v>
      </c>
      <c r="P257" s="3">
        <f>IF(O257&gt;21,"",N257)</f>
        <v>6.3268511749267023E-2</v>
      </c>
      <c r="Q257" s="3">
        <f>IF(ISNUMBER(P257),SUMIF(A:A,A257,P:P),"")</f>
        <v>0.95625113101648285</v>
      </c>
      <c r="R257" s="3">
        <f>IFERROR(P257*(1/Q257),"")</f>
        <v>6.6163071286528471E-2</v>
      </c>
      <c r="S257" s="8">
        <f>IFERROR(1/R257,"")</f>
        <v>15.11417140340054</v>
      </c>
    </row>
    <row r="258" spans="1:19" x14ac:dyDescent="0.25">
      <c r="A258" s="1">
        <v>30</v>
      </c>
      <c r="B258" s="5">
        <v>0.62569444444444444</v>
      </c>
      <c r="C258" s="1" t="s">
        <v>135</v>
      </c>
      <c r="D258" s="1">
        <v>3</v>
      </c>
      <c r="E258" s="1">
        <v>8</v>
      </c>
      <c r="F258" s="1" t="s">
        <v>289</v>
      </c>
      <c r="G258" s="2">
        <v>39.334000000000003</v>
      </c>
      <c r="H258" s="6">
        <f>1+COUNTIFS(A:A,A258,O:O,"&lt;"&amp;O258)</f>
        <v>7</v>
      </c>
      <c r="I258" s="2">
        <f>AVERAGEIF(A:A,A258,G:G)</f>
        <v>49.480249999999977</v>
      </c>
      <c r="J258" s="2">
        <f>G258-I258</f>
        <v>-10.146249999999974</v>
      </c>
      <c r="K258" s="2">
        <f>90+J258</f>
        <v>79.853750000000019</v>
      </c>
      <c r="L258" s="2">
        <f>EXP(0.06*K258)</f>
        <v>120.4488281403176</v>
      </c>
      <c r="M258" s="2">
        <f>SUMIF(A:A,A258,L:L)</f>
        <v>2280.2093053290814</v>
      </c>
      <c r="N258" s="3">
        <f>L258/M258</f>
        <v>5.2823584159057864E-2</v>
      </c>
      <c r="O258" s="7">
        <f>1/N258</f>
        <v>18.93093806336362</v>
      </c>
      <c r="P258" s="3">
        <f>IF(O258&gt;21,"",N258)</f>
        <v>5.2823584159057864E-2</v>
      </c>
      <c r="Q258" s="3">
        <f>IF(ISNUMBER(P258),SUMIF(A:A,A258,P:P),"")</f>
        <v>0.95625113101648285</v>
      </c>
      <c r="R258" s="3">
        <f>IFERROR(P258*(1/Q258),"")</f>
        <v>5.5240284111253354E-2</v>
      </c>
      <c r="S258" s="8">
        <f>IFERROR(1/R258,"")</f>
        <v>18.102730934294446</v>
      </c>
    </row>
    <row r="259" spans="1:19" x14ac:dyDescent="0.25">
      <c r="A259" s="1">
        <v>30</v>
      </c>
      <c r="B259" s="5">
        <v>0.62569444444444444</v>
      </c>
      <c r="C259" s="1" t="s">
        <v>135</v>
      </c>
      <c r="D259" s="1">
        <v>3</v>
      </c>
      <c r="E259" s="1">
        <v>7</v>
      </c>
      <c r="F259" s="1" t="s">
        <v>288</v>
      </c>
      <c r="G259" s="2">
        <v>36.192466666666704</v>
      </c>
      <c r="H259" s="6">
        <f>1+COUNTIFS(A:A,A259,O:O,"&lt;"&amp;O259)</f>
        <v>8</v>
      </c>
      <c r="I259" s="2">
        <f>AVERAGEIF(A:A,A259,G:G)</f>
        <v>49.480249999999977</v>
      </c>
      <c r="J259" s="2">
        <f>G259-I259</f>
        <v>-13.287783333333273</v>
      </c>
      <c r="K259" s="2">
        <f>90+J259</f>
        <v>76.712216666666734</v>
      </c>
      <c r="L259" s="2">
        <f>EXP(0.06*K259)</f>
        <v>99.756578153838888</v>
      </c>
      <c r="M259" s="2">
        <f>SUMIF(A:A,A259,L:L)</f>
        <v>2280.2093053290814</v>
      </c>
      <c r="N259" s="3">
        <f>L259/M259</f>
        <v>4.3748868983517257E-2</v>
      </c>
      <c r="O259" s="7">
        <f>1/N259</f>
        <v>22.857733770826353</v>
      </c>
      <c r="P259" s="3" t="str">
        <f>IF(O259&gt;21,"",N259)</f>
        <v/>
      </c>
      <c r="Q259" s="3" t="str">
        <f>IF(ISNUMBER(P259),SUMIF(A:A,A259,P:P),"")</f>
        <v/>
      </c>
      <c r="R259" s="3" t="str">
        <f>IFERROR(P259*(1/Q259),"")</f>
        <v/>
      </c>
      <c r="S259" s="8" t="str">
        <f>IFERROR(1/R259,"")</f>
        <v/>
      </c>
    </row>
    <row r="260" spans="1:19" x14ac:dyDescent="0.25">
      <c r="A260" s="1">
        <v>31</v>
      </c>
      <c r="B260" s="5">
        <v>0.62847222222222221</v>
      </c>
      <c r="C260" s="1" t="s">
        <v>41</v>
      </c>
      <c r="D260" s="1">
        <v>5</v>
      </c>
      <c r="E260" s="1">
        <v>1</v>
      </c>
      <c r="F260" s="1" t="s">
        <v>291</v>
      </c>
      <c r="G260" s="2">
        <v>63.948700000000102</v>
      </c>
      <c r="H260" s="6">
        <f>1+COUNTIFS(A:A,A260,O:O,"&lt;"&amp;O260)</f>
        <v>1</v>
      </c>
      <c r="I260" s="2">
        <f>AVERAGEIF(A:A,A260,G:G)</f>
        <v>50.13877916666668</v>
      </c>
      <c r="J260" s="2">
        <f>G260-I260</f>
        <v>13.809920833333422</v>
      </c>
      <c r="K260" s="2">
        <f>90+J260</f>
        <v>103.80992083333342</v>
      </c>
      <c r="L260" s="2">
        <f>EXP(0.06*K260)</f>
        <v>507.04271472852867</v>
      </c>
      <c r="M260" s="2">
        <f>SUMIF(A:A,A260,L:L)</f>
        <v>2011.5552522633984</v>
      </c>
      <c r="N260" s="3">
        <f>L260/M260</f>
        <v>0.25206501991829711</v>
      </c>
      <c r="O260" s="7">
        <f>1/N260</f>
        <v>3.9672303611351318</v>
      </c>
      <c r="P260" s="3">
        <f>IF(O260&gt;21,"",N260)</f>
        <v>0.25206501991829711</v>
      </c>
      <c r="Q260" s="3">
        <f>IF(ISNUMBER(P260),SUMIF(A:A,A260,P:P),"")</f>
        <v>0.99999999999999989</v>
      </c>
      <c r="R260" s="3">
        <f>IFERROR(P260*(1/Q260),"")</f>
        <v>0.25206501991829716</v>
      </c>
      <c r="S260" s="8">
        <f>IFERROR(1/R260,"")</f>
        <v>3.9672303611351309</v>
      </c>
    </row>
    <row r="261" spans="1:19" x14ac:dyDescent="0.25">
      <c r="A261" s="1">
        <v>31</v>
      </c>
      <c r="B261" s="5">
        <v>0.62847222222222221</v>
      </c>
      <c r="C261" s="1" t="s">
        <v>41</v>
      </c>
      <c r="D261" s="1">
        <v>5</v>
      </c>
      <c r="E261" s="1">
        <v>7</v>
      </c>
      <c r="F261" s="1" t="s">
        <v>296</v>
      </c>
      <c r="G261" s="2">
        <v>59.451000000000001</v>
      </c>
      <c r="H261" s="6">
        <f>1+COUNTIFS(A:A,A261,O:O,"&lt;"&amp;O261)</f>
        <v>2</v>
      </c>
      <c r="I261" s="2">
        <f>AVERAGEIF(A:A,A261,G:G)</f>
        <v>50.13877916666668</v>
      </c>
      <c r="J261" s="2">
        <f>G261-I261</f>
        <v>9.3122208333333205</v>
      </c>
      <c r="K261" s="2">
        <f>90+J261</f>
        <v>99.312220833333328</v>
      </c>
      <c r="L261" s="2">
        <f>EXP(0.06*K261)</f>
        <v>387.11942997200202</v>
      </c>
      <c r="M261" s="2">
        <f>SUMIF(A:A,A261,L:L)</f>
        <v>2011.5552522633984</v>
      </c>
      <c r="N261" s="3">
        <f>L261/M261</f>
        <v>0.19244782341246452</v>
      </c>
      <c r="O261" s="7">
        <f>1/N261</f>
        <v>5.1962136139973181</v>
      </c>
      <c r="P261" s="3">
        <f>IF(O261&gt;21,"",N261)</f>
        <v>0.19244782341246452</v>
      </c>
      <c r="Q261" s="3">
        <f>IF(ISNUMBER(P261),SUMIF(A:A,A261,P:P),"")</f>
        <v>0.99999999999999989</v>
      </c>
      <c r="R261" s="3">
        <f>IFERROR(P261*(1/Q261),"")</f>
        <v>0.19244782341246458</v>
      </c>
      <c r="S261" s="8">
        <f>IFERROR(1/R261,"")</f>
        <v>5.1962136139973163</v>
      </c>
    </row>
    <row r="262" spans="1:19" x14ac:dyDescent="0.25">
      <c r="A262" s="1">
        <v>31</v>
      </c>
      <c r="B262" s="5">
        <v>0.62847222222222221</v>
      </c>
      <c r="C262" s="1" t="s">
        <v>41</v>
      </c>
      <c r="D262" s="1">
        <v>5</v>
      </c>
      <c r="E262" s="1">
        <v>2</v>
      </c>
      <c r="F262" s="1" t="s">
        <v>292</v>
      </c>
      <c r="G262" s="2">
        <v>53.514033333333302</v>
      </c>
      <c r="H262" s="6">
        <f>1+COUNTIFS(A:A,A262,O:O,"&lt;"&amp;O262)</f>
        <v>3</v>
      </c>
      <c r="I262" s="2">
        <f>AVERAGEIF(A:A,A262,G:G)</f>
        <v>50.13877916666668</v>
      </c>
      <c r="J262" s="2">
        <f>G262-I262</f>
        <v>3.3752541666666218</v>
      </c>
      <c r="K262" s="2">
        <f>90+J262</f>
        <v>93.375254166666622</v>
      </c>
      <c r="L262" s="2">
        <f>EXP(0.06*K262)</f>
        <v>271.10745358905888</v>
      </c>
      <c r="M262" s="2">
        <f>SUMIF(A:A,A262,L:L)</f>
        <v>2011.5552522633984</v>
      </c>
      <c r="N262" s="3">
        <f>L262/M262</f>
        <v>0.13477504696130482</v>
      </c>
      <c r="O262" s="7">
        <f>1/N262</f>
        <v>7.4197711115404719</v>
      </c>
      <c r="P262" s="3">
        <f>IF(O262&gt;21,"",N262)</f>
        <v>0.13477504696130482</v>
      </c>
      <c r="Q262" s="3">
        <f>IF(ISNUMBER(P262),SUMIF(A:A,A262,P:P),"")</f>
        <v>0.99999999999999989</v>
      </c>
      <c r="R262" s="3">
        <f>IFERROR(P262*(1/Q262),"")</f>
        <v>0.13477504696130485</v>
      </c>
      <c r="S262" s="8">
        <f>IFERROR(1/R262,"")</f>
        <v>7.4197711115404701</v>
      </c>
    </row>
    <row r="263" spans="1:19" x14ac:dyDescent="0.25">
      <c r="A263" s="1">
        <v>31</v>
      </c>
      <c r="B263" s="5">
        <v>0.62847222222222221</v>
      </c>
      <c r="C263" s="1" t="s">
        <v>41</v>
      </c>
      <c r="D263" s="1">
        <v>5</v>
      </c>
      <c r="E263" s="1">
        <v>5</v>
      </c>
      <c r="F263" s="1" t="s">
        <v>294</v>
      </c>
      <c r="G263" s="2">
        <v>51.152799999999999</v>
      </c>
      <c r="H263" s="6">
        <f>1+COUNTIFS(A:A,A263,O:O,"&lt;"&amp;O263)</f>
        <v>4</v>
      </c>
      <c r="I263" s="2">
        <f>AVERAGEIF(A:A,A263,G:G)</f>
        <v>50.13877916666668</v>
      </c>
      <c r="J263" s="2">
        <f>G263-I263</f>
        <v>1.0140208333333192</v>
      </c>
      <c r="K263" s="2">
        <f>90+J263</f>
        <v>91.014020833333319</v>
      </c>
      <c r="L263" s="2">
        <f>EXP(0.06*K263)</f>
        <v>235.29528328622541</v>
      </c>
      <c r="M263" s="2">
        <f>SUMIF(A:A,A263,L:L)</f>
        <v>2011.5552522633984</v>
      </c>
      <c r="N263" s="3">
        <f>L263/M263</f>
        <v>0.11697182218657508</v>
      </c>
      <c r="O263" s="7">
        <f>1/N263</f>
        <v>8.5490674703259479</v>
      </c>
      <c r="P263" s="3">
        <f>IF(O263&gt;21,"",N263)</f>
        <v>0.11697182218657508</v>
      </c>
      <c r="Q263" s="3">
        <f>IF(ISNUMBER(P263),SUMIF(A:A,A263,P:P),"")</f>
        <v>0.99999999999999989</v>
      </c>
      <c r="R263" s="3">
        <f>IFERROR(P263*(1/Q263),"")</f>
        <v>0.11697182218657511</v>
      </c>
      <c r="S263" s="8">
        <f>IFERROR(1/R263,"")</f>
        <v>8.5490674703259462</v>
      </c>
    </row>
    <row r="264" spans="1:19" x14ac:dyDescent="0.25">
      <c r="A264" s="1">
        <v>31</v>
      </c>
      <c r="B264" s="5">
        <v>0.62847222222222221</v>
      </c>
      <c r="C264" s="1" t="s">
        <v>41</v>
      </c>
      <c r="D264" s="1">
        <v>5</v>
      </c>
      <c r="E264" s="1">
        <v>8</v>
      </c>
      <c r="F264" s="1" t="s">
        <v>297</v>
      </c>
      <c r="G264" s="2">
        <v>50.960733333333295</v>
      </c>
      <c r="H264" s="6">
        <f>1+COUNTIFS(A:A,A264,O:O,"&lt;"&amp;O264)</f>
        <v>5</v>
      </c>
      <c r="I264" s="2">
        <f>AVERAGEIF(A:A,A264,G:G)</f>
        <v>50.13877916666668</v>
      </c>
      <c r="J264" s="2">
        <f>G264-I264</f>
        <v>0.82195416666661458</v>
      </c>
      <c r="K264" s="2">
        <f>90+J264</f>
        <v>90.821954166666615</v>
      </c>
      <c r="L264" s="2">
        <f>EXP(0.06*K264)</f>
        <v>232.59930450736937</v>
      </c>
      <c r="M264" s="2">
        <f>SUMIF(A:A,A264,L:L)</f>
        <v>2011.5552522633984</v>
      </c>
      <c r="N264" s="3">
        <f>L264/M264</f>
        <v>0.11563157623716726</v>
      </c>
      <c r="O264" s="7">
        <f>1/N264</f>
        <v>8.6481567798482697</v>
      </c>
      <c r="P264" s="3">
        <f>IF(O264&gt;21,"",N264)</f>
        <v>0.11563157623716726</v>
      </c>
      <c r="Q264" s="3">
        <f>IF(ISNUMBER(P264),SUMIF(A:A,A264,P:P),"")</f>
        <v>0.99999999999999989</v>
      </c>
      <c r="R264" s="3">
        <f>IFERROR(P264*(1/Q264),"")</f>
        <v>0.11563157623716729</v>
      </c>
      <c r="S264" s="8">
        <f>IFERROR(1/R264,"")</f>
        <v>8.6481567798482661</v>
      </c>
    </row>
    <row r="265" spans="1:19" x14ac:dyDescent="0.25">
      <c r="A265" s="1">
        <v>31</v>
      </c>
      <c r="B265" s="5">
        <v>0.62847222222222221</v>
      </c>
      <c r="C265" s="1" t="s">
        <v>41</v>
      </c>
      <c r="D265" s="1">
        <v>5</v>
      </c>
      <c r="E265" s="1">
        <v>6</v>
      </c>
      <c r="F265" s="1" t="s">
        <v>295</v>
      </c>
      <c r="G265" s="2">
        <v>42.058666666666703</v>
      </c>
      <c r="H265" s="6">
        <f>1+COUNTIFS(A:A,A265,O:O,"&lt;"&amp;O265)</f>
        <v>6</v>
      </c>
      <c r="I265" s="2">
        <f>AVERAGEIF(A:A,A265,G:G)</f>
        <v>50.13877916666668</v>
      </c>
      <c r="J265" s="2">
        <f>G265-I265</f>
        <v>-8.0801124999999772</v>
      </c>
      <c r="K265" s="2">
        <f>90+J265</f>
        <v>81.919887500000016</v>
      </c>
      <c r="L265" s="2">
        <f>EXP(0.06*K265)</f>
        <v>136.34565605478863</v>
      </c>
      <c r="M265" s="2">
        <f>SUMIF(A:A,A265,L:L)</f>
        <v>2011.5552522633984</v>
      </c>
      <c r="N265" s="3">
        <f>L265/M265</f>
        <v>6.7781213516940553E-2</v>
      </c>
      <c r="O265" s="7">
        <f>1/N265</f>
        <v>14.753350495120158</v>
      </c>
      <c r="P265" s="3">
        <f>IF(O265&gt;21,"",N265)</f>
        <v>6.7781213516940553E-2</v>
      </c>
      <c r="Q265" s="3">
        <f>IF(ISNUMBER(P265),SUMIF(A:A,A265,P:P),"")</f>
        <v>0.99999999999999989</v>
      </c>
      <c r="R265" s="3">
        <f>IFERROR(P265*(1/Q265),"")</f>
        <v>6.7781213516940567E-2</v>
      </c>
      <c r="S265" s="8">
        <f>IFERROR(1/R265,"")</f>
        <v>14.753350495120154</v>
      </c>
    </row>
    <row r="266" spans="1:19" x14ac:dyDescent="0.25">
      <c r="A266" s="1">
        <v>31</v>
      </c>
      <c r="B266" s="5">
        <v>0.62847222222222221</v>
      </c>
      <c r="C266" s="1" t="s">
        <v>41</v>
      </c>
      <c r="D266" s="1">
        <v>5</v>
      </c>
      <c r="E266" s="1">
        <v>12</v>
      </c>
      <c r="F266" s="1" t="s">
        <v>298</v>
      </c>
      <c r="G266" s="2">
        <v>41.422466666666701</v>
      </c>
      <c r="H266" s="6">
        <f>1+COUNTIFS(A:A,A266,O:O,"&lt;"&amp;O266)</f>
        <v>7</v>
      </c>
      <c r="I266" s="2">
        <f>AVERAGEIF(A:A,A266,G:G)</f>
        <v>50.13877916666668</v>
      </c>
      <c r="J266" s="2">
        <f>G266-I266</f>
        <v>-8.7163124999999795</v>
      </c>
      <c r="K266" s="2">
        <f>90+J266</f>
        <v>81.283687500000013</v>
      </c>
      <c r="L266" s="2">
        <f>EXP(0.06*K266)</f>
        <v>131.23915244262454</v>
      </c>
      <c r="M266" s="2">
        <f>SUMIF(A:A,A266,L:L)</f>
        <v>2011.5552522633984</v>
      </c>
      <c r="N266" s="3">
        <f>L266/M266</f>
        <v>6.5242628704806627E-2</v>
      </c>
      <c r="O266" s="7">
        <f>1/N266</f>
        <v>15.327402035324903</v>
      </c>
      <c r="P266" s="3">
        <f>IF(O266&gt;21,"",N266)</f>
        <v>6.5242628704806627E-2</v>
      </c>
      <c r="Q266" s="3">
        <f>IF(ISNUMBER(P266),SUMIF(A:A,A266,P:P),"")</f>
        <v>0.99999999999999989</v>
      </c>
      <c r="R266" s="3">
        <f>IFERROR(P266*(1/Q266),"")</f>
        <v>6.5242628704806641E-2</v>
      </c>
      <c r="S266" s="8">
        <f>IFERROR(1/R266,"")</f>
        <v>15.3274020353249</v>
      </c>
    </row>
    <row r="267" spans="1:19" x14ac:dyDescent="0.25">
      <c r="A267" s="1">
        <v>31</v>
      </c>
      <c r="B267" s="5">
        <v>0.62847222222222221</v>
      </c>
      <c r="C267" s="1" t="s">
        <v>41</v>
      </c>
      <c r="D267" s="1">
        <v>5</v>
      </c>
      <c r="E267" s="1">
        <v>4</v>
      </c>
      <c r="F267" s="1" t="s">
        <v>293</v>
      </c>
      <c r="G267" s="2">
        <v>38.601833333333303</v>
      </c>
      <c r="H267" s="6">
        <f>1+COUNTIFS(A:A,A267,O:O,"&lt;"&amp;O267)</f>
        <v>8</v>
      </c>
      <c r="I267" s="2">
        <f>AVERAGEIF(A:A,A267,G:G)</f>
        <v>50.13877916666668</v>
      </c>
      <c r="J267" s="2">
        <f>G267-I267</f>
        <v>-11.536945833333377</v>
      </c>
      <c r="K267" s="2">
        <f>90+J267</f>
        <v>78.463054166666623</v>
      </c>
      <c r="L267" s="2">
        <f>EXP(0.06*K267)</f>
        <v>110.80625768280082</v>
      </c>
      <c r="M267" s="2">
        <f>SUMIF(A:A,A267,L:L)</f>
        <v>2011.5552522633984</v>
      </c>
      <c r="N267" s="3">
        <f>L267/M267</f>
        <v>5.5084869062444003E-2</v>
      </c>
      <c r="O267" s="7">
        <f>1/N267</f>
        <v>18.153805519014735</v>
      </c>
      <c r="P267" s="3">
        <f>IF(O267&gt;21,"",N267)</f>
        <v>5.5084869062444003E-2</v>
      </c>
      <c r="Q267" s="3">
        <f>IF(ISNUMBER(P267),SUMIF(A:A,A267,P:P),"")</f>
        <v>0.99999999999999989</v>
      </c>
      <c r="R267" s="3">
        <f>IFERROR(P267*(1/Q267),"")</f>
        <v>5.5084869062444017E-2</v>
      </c>
      <c r="S267" s="8">
        <f>IFERROR(1/R267,"")</f>
        <v>18.153805519014732</v>
      </c>
    </row>
    <row r="268" spans="1:19" x14ac:dyDescent="0.25">
      <c r="A268" s="1">
        <v>32</v>
      </c>
      <c r="B268" s="5">
        <v>0.63124999999999998</v>
      </c>
      <c r="C268" s="1" t="s">
        <v>95</v>
      </c>
      <c r="D268" s="1">
        <v>4</v>
      </c>
      <c r="E268" s="1">
        <v>2</v>
      </c>
      <c r="F268" s="1" t="s">
        <v>299</v>
      </c>
      <c r="G268" s="2">
        <v>65.022966666666605</v>
      </c>
      <c r="H268" s="6">
        <f>1+COUNTIFS(A:A,A268,O:O,"&lt;"&amp;O268)</f>
        <v>1</v>
      </c>
      <c r="I268" s="2">
        <f>AVERAGEIF(A:A,A268,G:G)</f>
        <v>50.467685714285707</v>
      </c>
      <c r="J268" s="2">
        <f>G268-I268</f>
        <v>14.555280952380897</v>
      </c>
      <c r="K268" s="2">
        <f>90+J268</f>
        <v>104.5552809523809</v>
      </c>
      <c r="L268" s="2">
        <f>EXP(0.06*K268)</f>
        <v>530.23317209292657</v>
      </c>
      <c r="M268" s="2">
        <f>SUMIF(A:A,A268,L:L)</f>
        <v>1968.2097793048772</v>
      </c>
      <c r="N268" s="3">
        <f>L268/M268</f>
        <v>0.26939870824145168</v>
      </c>
      <c r="O268" s="7">
        <f>1/N268</f>
        <v>3.7119702857065615</v>
      </c>
      <c r="P268" s="3">
        <f>IF(O268&gt;21,"",N268)</f>
        <v>0.26939870824145168</v>
      </c>
      <c r="Q268" s="3">
        <f>IF(ISNUMBER(P268),SUMIF(A:A,A268,P:P),"")</f>
        <v>0.96955540516064642</v>
      </c>
      <c r="R268" s="3">
        <f>IFERROR(P268*(1/Q268),"")</f>
        <v>0.27785798192400857</v>
      </c>
      <c r="S268" s="8">
        <f>IFERROR(1/R268,"")</f>
        <v>3.5989608543025056</v>
      </c>
    </row>
    <row r="269" spans="1:19" x14ac:dyDescent="0.25">
      <c r="A269" s="1">
        <v>32</v>
      </c>
      <c r="B269" s="5">
        <v>0.63124999999999998</v>
      </c>
      <c r="C269" s="1" t="s">
        <v>95</v>
      </c>
      <c r="D269" s="1">
        <v>4</v>
      </c>
      <c r="E269" s="1">
        <v>4</v>
      </c>
      <c r="F269" s="1" t="s">
        <v>301</v>
      </c>
      <c r="G269" s="2">
        <v>62.497966666666606</v>
      </c>
      <c r="H269" s="6">
        <f>1+COUNTIFS(A:A,A269,O:O,"&lt;"&amp;O269)</f>
        <v>2</v>
      </c>
      <c r="I269" s="2">
        <f>AVERAGEIF(A:A,A269,G:G)</f>
        <v>50.467685714285707</v>
      </c>
      <c r="J269" s="2">
        <f>G269-I269</f>
        <v>12.030280952380899</v>
      </c>
      <c r="K269" s="2">
        <f>90+J269</f>
        <v>102.03028095238091</v>
      </c>
      <c r="L269" s="2">
        <f>EXP(0.06*K269)</f>
        <v>455.69186987095964</v>
      </c>
      <c r="M269" s="2">
        <f>SUMIF(A:A,A269,L:L)</f>
        <v>1968.2097793048772</v>
      </c>
      <c r="N269" s="3">
        <f>L269/M269</f>
        <v>0.23152606732393063</v>
      </c>
      <c r="O269" s="7">
        <f>1/N269</f>
        <v>4.3191680814104148</v>
      </c>
      <c r="P269" s="3">
        <f>IF(O269&gt;21,"",N269)</f>
        <v>0.23152606732393063</v>
      </c>
      <c r="Q269" s="3">
        <f>IF(ISNUMBER(P269),SUMIF(A:A,A269,P:P),"")</f>
        <v>0.96955540516064642</v>
      </c>
      <c r="R269" s="3">
        <f>IFERROR(P269*(1/Q269),"")</f>
        <v>0.23879611839776077</v>
      </c>
      <c r="S269" s="8">
        <f>IFERROR(1/R269,"")</f>
        <v>4.1876727591288061</v>
      </c>
    </row>
    <row r="270" spans="1:19" x14ac:dyDescent="0.25">
      <c r="A270" s="1">
        <v>32</v>
      </c>
      <c r="B270" s="5">
        <v>0.63124999999999998</v>
      </c>
      <c r="C270" s="1" t="s">
        <v>95</v>
      </c>
      <c r="D270" s="1">
        <v>4</v>
      </c>
      <c r="E270" s="1">
        <v>5</v>
      </c>
      <c r="F270" s="1" t="s">
        <v>302</v>
      </c>
      <c r="G270" s="2">
        <v>59.516566666666705</v>
      </c>
      <c r="H270" s="6">
        <f>1+COUNTIFS(A:A,A270,O:O,"&lt;"&amp;O270)</f>
        <v>3</v>
      </c>
      <c r="I270" s="2">
        <f>AVERAGEIF(A:A,A270,G:G)</f>
        <v>50.467685714285707</v>
      </c>
      <c r="J270" s="2">
        <f>G270-I270</f>
        <v>9.0488809523809977</v>
      </c>
      <c r="K270" s="2">
        <f>90+J270</f>
        <v>99.048880952380998</v>
      </c>
      <c r="L270" s="2">
        <f>EXP(0.06*K270)</f>
        <v>381.05086004253144</v>
      </c>
      <c r="M270" s="2">
        <f>SUMIF(A:A,A270,L:L)</f>
        <v>1968.2097793048772</v>
      </c>
      <c r="N270" s="3">
        <f>L270/M270</f>
        <v>0.19360276737224075</v>
      </c>
      <c r="O270" s="7">
        <f>1/N270</f>
        <v>5.1652154231726266</v>
      </c>
      <c r="P270" s="3">
        <f>IF(O270&gt;21,"",N270)</f>
        <v>0.19360276737224075</v>
      </c>
      <c r="Q270" s="3">
        <f>IF(ISNUMBER(P270),SUMIF(A:A,A270,P:P),"")</f>
        <v>0.96955540516064642</v>
      </c>
      <c r="R270" s="3">
        <f>IFERROR(P270*(1/Q270),"")</f>
        <v>0.19968200511466649</v>
      </c>
      <c r="S270" s="8">
        <f>IFERROR(1/R270,"")</f>
        <v>5.0079625323561556</v>
      </c>
    </row>
    <row r="271" spans="1:19" x14ac:dyDescent="0.25">
      <c r="A271" s="1">
        <v>32</v>
      </c>
      <c r="B271" s="5">
        <v>0.63124999999999998</v>
      </c>
      <c r="C271" s="1" t="s">
        <v>95</v>
      </c>
      <c r="D271" s="1">
        <v>4</v>
      </c>
      <c r="E271" s="1">
        <v>3</v>
      </c>
      <c r="F271" s="1" t="s">
        <v>300</v>
      </c>
      <c r="G271" s="2">
        <v>54.166099999999993</v>
      </c>
      <c r="H271" s="6">
        <f>1+COUNTIFS(A:A,A271,O:O,"&lt;"&amp;O271)</f>
        <v>4</v>
      </c>
      <c r="I271" s="2">
        <f>AVERAGEIF(A:A,A271,G:G)</f>
        <v>50.467685714285707</v>
      </c>
      <c r="J271" s="2">
        <f>G271-I271</f>
        <v>3.6984142857142857</v>
      </c>
      <c r="K271" s="2">
        <f>90+J271</f>
        <v>93.698414285714279</v>
      </c>
      <c r="L271" s="2">
        <f>EXP(0.06*K271)</f>
        <v>276.41541394469539</v>
      </c>
      <c r="M271" s="2">
        <f>SUMIF(A:A,A271,L:L)</f>
        <v>1968.2097793048772</v>
      </c>
      <c r="N271" s="3">
        <f>L271/M271</f>
        <v>0.14044001653234262</v>
      </c>
      <c r="O271" s="7">
        <f>1/N271</f>
        <v>7.1204776579451989</v>
      </c>
      <c r="P271" s="3">
        <f>IF(O271&gt;21,"",N271)</f>
        <v>0.14044001653234262</v>
      </c>
      <c r="Q271" s="3">
        <f>IF(ISNUMBER(P271),SUMIF(A:A,A271,P:P),"")</f>
        <v>0.96955540516064642</v>
      </c>
      <c r="R271" s="3">
        <f>IFERROR(P271*(1/Q271),"")</f>
        <v>0.14484991346015239</v>
      </c>
      <c r="S271" s="8">
        <f>IFERROR(1/R271,"")</f>
        <v>6.9036976005863879</v>
      </c>
    </row>
    <row r="272" spans="1:19" x14ac:dyDescent="0.25">
      <c r="A272" s="1">
        <v>32</v>
      </c>
      <c r="B272" s="5">
        <v>0.63124999999999998</v>
      </c>
      <c r="C272" s="1" t="s">
        <v>95</v>
      </c>
      <c r="D272" s="1">
        <v>4</v>
      </c>
      <c r="E272" s="1">
        <v>7</v>
      </c>
      <c r="F272" s="1" t="s">
        <v>303</v>
      </c>
      <c r="G272" s="2">
        <v>44.354133333333301</v>
      </c>
      <c r="H272" s="6">
        <f>1+COUNTIFS(A:A,A272,O:O,"&lt;"&amp;O272)</f>
        <v>5</v>
      </c>
      <c r="I272" s="2">
        <f>AVERAGEIF(A:A,A272,G:G)</f>
        <v>50.467685714285707</v>
      </c>
      <c r="J272" s="2">
        <f>G272-I272</f>
        <v>-6.1135523809524059</v>
      </c>
      <c r="K272" s="2">
        <f>90+J272</f>
        <v>83.886447619047601</v>
      </c>
      <c r="L272" s="2">
        <f>EXP(0.06*K272)</f>
        <v>153.42116578343706</v>
      </c>
      <c r="M272" s="2">
        <f>SUMIF(A:A,A272,L:L)</f>
        <v>1968.2097793048772</v>
      </c>
      <c r="N272" s="3">
        <f>L272/M272</f>
        <v>7.7949600391489571E-2</v>
      </c>
      <c r="O272" s="7">
        <f>1/N272</f>
        <v>12.828802135965518</v>
      </c>
      <c r="P272" s="3">
        <f>IF(O272&gt;21,"",N272)</f>
        <v>7.7949600391489571E-2</v>
      </c>
      <c r="Q272" s="3">
        <f>IF(ISNUMBER(P272),SUMIF(A:A,A272,P:P),"")</f>
        <v>0.96955540516064642</v>
      </c>
      <c r="R272" s="3">
        <f>IFERROR(P272*(1/Q272),"")</f>
        <v>8.0397262473694359E-2</v>
      </c>
      <c r="S272" s="8">
        <f>IFERROR(1/R272,"")</f>
        <v>12.438234452661815</v>
      </c>
    </row>
    <row r="273" spans="1:19" x14ac:dyDescent="0.25">
      <c r="A273" s="1">
        <v>32</v>
      </c>
      <c r="B273" s="5">
        <v>0.63124999999999998</v>
      </c>
      <c r="C273" s="1" t="s">
        <v>95</v>
      </c>
      <c r="D273" s="1">
        <v>4</v>
      </c>
      <c r="E273" s="1">
        <v>8</v>
      </c>
      <c r="F273" s="1" t="s">
        <v>304</v>
      </c>
      <c r="G273" s="2">
        <v>39.031166666666699</v>
      </c>
      <c r="H273" s="6">
        <f>1+COUNTIFS(A:A,A273,O:O,"&lt;"&amp;O273)</f>
        <v>6</v>
      </c>
      <c r="I273" s="2">
        <f>AVERAGEIF(A:A,A273,G:G)</f>
        <v>50.467685714285707</v>
      </c>
      <c r="J273" s="2">
        <f>G273-I273</f>
        <v>-11.436519047619008</v>
      </c>
      <c r="K273" s="2">
        <f>90+J273</f>
        <v>78.563480952380985</v>
      </c>
      <c r="L273" s="2">
        <f>EXP(0.06*K273)</f>
        <v>111.47594828053664</v>
      </c>
      <c r="M273" s="2">
        <f>SUMIF(A:A,A273,L:L)</f>
        <v>1968.2097793048772</v>
      </c>
      <c r="N273" s="3">
        <f>L273/M273</f>
        <v>5.6638245299191217E-2</v>
      </c>
      <c r="O273" s="7">
        <f>1/N273</f>
        <v>17.65591420986836</v>
      </c>
      <c r="P273" s="3">
        <f>IF(O273&gt;21,"",N273)</f>
        <v>5.6638245299191217E-2</v>
      </c>
      <c r="Q273" s="3">
        <f>IF(ISNUMBER(P273),SUMIF(A:A,A273,P:P),"")</f>
        <v>0.96955540516064642</v>
      </c>
      <c r="R273" s="3">
        <f>IFERROR(P273*(1/Q273),"")</f>
        <v>5.8416718629717486E-2</v>
      </c>
      <c r="S273" s="8">
        <f>IFERROR(1/R273,"")</f>
        <v>17.118387055230532</v>
      </c>
    </row>
    <row r="274" spans="1:19" x14ac:dyDescent="0.25">
      <c r="A274" s="1">
        <v>32</v>
      </c>
      <c r="B274" s="5">
        <v>0.63124999999999998</v>
      </c>
      <c r="C274" s="1" t="s">
        <v>95</v>
      </c>
      <c r="D274" s="1">
        <v>4</v>
      </c>
      <c r="E274" s="1">
        <v>9</v>
      </c>
      <c r="F274" s="1" t="s">
        <v>305</v>
      </c>
      <c r="G274" s="2">
        <v>28.684900000000003</v>
      </c>
      <c r="H274" s="6">
        <f>1+COUNTIFS(A:A,A274,O:O,"&lt;"&amp;O274)</f>
        <v>7</v>
      </c>
      <c r="I274" s="2">
        <f>AVERAGEIF(A:A,A274,G:G)</f>
        <v>50.467685714285707</v>
      </c>
      <c r="J274" s="2">
        <f>G274-I274</f>
        <v>-21.782785714285705</v>
      </c>
      <c r="K274" s="2">
        <f>90+J274</f>
        <v>68.217214285714292</v>
      </c>
      <c r="L274" s="2">
        <f>EXP(0.06*K274)</f>
        <v>59.921349289790427</v>
      </c>
      <c r="M274" s="2">
        <f>SUMIF(A:A,A274,L:L)</f>
        <v>1968.2097793048772</v>
      </c>
      <c r="N274" s="3">
        <f>L274/M274</f>
        <v>3.0444594839353536E-2</v>
      </c>
      <c r="O274" s="7">
        <f>1/N274</f>
        <v>32.846553067192474</v>
      </c>
      <c r="P274" s="3" t="str">
        <f>IF(O274&gt;21,"",N274)</f>
        <v/>
      </c>
      <c r="Q274" s="3" t="str">
        <f>IF(ISNUMBER(P274),SUMIF(A:A,A274,P:P),"")</f>
        <v/>
      </c>
      <c r="R274" s="3" t="str">
        <f>IFERROR(P274*(1/Q274),"")</f>
        <v/>
      </c>
      <c r="S274" s="8" t="str">
        <f>IFERROR(1/R274,"")</f>
        <v/>
      </c>
    </row>
    <row r="275" spans="1:19" x14ac:dyDescent="0.25">
      <c r="A275" s="1">
        <v>33</v>
      </c>
      <c r="B275" s="5">
        <v>0.63263888888888886</v>
      </c>
      <c r="C275" s="1" t="s">
        <v>150</v>
      </c>
      <c r="D275" s="1">
        <v>3</v>
      </c>
      <c r="E275" s="1">
        <v>3</v>
      </c>
      <c r="F275" s="1" t="s">
        <v>308</v>
      </c>
      <c r="G275" s="2">
        <v>60.8673</v>
      </c>
      <c r="H275" s="6">
        <f>1+COUNTIFS(A:A,A275,O:O,"&lt;"&amp;O275)</f>
        <v>1</v>
      </c>
      <c r="I275" s="2">
        <f>AVERAGEIF(A:A,A275,G:G)</f>
        <v>52.612633333333314</v>
      </c>
      <c r="J275" s="2">
        <f>G275-I275</f>
        <v>8.2546666666666866</v>
      </c>
      <c r="K275" s="2">
        <f>90+J275</f>
        <v>98.254666666666679</v>
      </c>
      <c r="L275" s="2">
        <f>EXP(0.06*K275)</f>
        <v>363.31855085238072</v>
      </c>
      <c r="M275" s="2">
        <f>SUMIF(A:A,A275,L:L)</f>
        <v>1464.8884007519503</v>
      </c>
      <c r="N275" s="3">
        <f>L275/M275</f>
        <v>0.24801790407097468</v>
      </c>
      <c r="O275" s="7">
        <f>1/N275</f>
        <v>4.0319669813588632</v>
      </c>
      <c r="P275" s="3">
        <f>IF(O275&gt;21,"",N275)</f>
        <v>0.24801790407097468</v>
      </c>
      <c r="Q275" s="3">
        <f>IF(ISNUMBER(P275),SUMIF(A:A,A275,P:P),"")</f>
        <v>1</v>
      </c>
      <c r="R275" s="3">
        <f>IFERROR(P275*(1/Q275),"")</f>
        <v>0.24801790407097468</v>
      </c>
      <c r="S275" s="8">
        <f>IFERROR(1/R275,"")</f>
        <v>4.0319669813588632</v>
      </c>
    </row>
    <row r="276" spans="1:19" x14ac:dyDescent="0.25">
      <c r="A276" s="1">
        <v>33</v>
      </c>
      <c r="B276" s="5">
        <v>0.63263888888888886</v>
      </c>
      <c r="C276" s="1" t="s">
        <v>150</v>
      </c>
      <c r="D276" s="1">
        <v>3</v>
      </c>
      <c r="E276" s="1">
        <v>5</v>
      </c>
      <c r="F276" s="1" t="s">
        <v>310</v>
      </c>
      <c r="G276" s="2">
        <v>59.151366666666704</v>
      </c>
      <c r="H276" s="6">
        <f>1+COUNTIFS(A:A,A276,O:O,"&lt;"&amp;O276)</f>
        <v>2</v>
      </c>
      <c r="I276" s="2">
        <f>AVERAGEIF(A:A,A276,G:G)</f>
        <v>52.612633333333314</v>
      </c>
      <c r="J276" s="2">
        <f>G276-I276</f>
        <v>6.5387333333333899</v>
      </c>
      <c r="K276" s="2">
        <f>90+J276</f>
        <v>96.538733333333397</v>
      </c>
      <c r="L276" s="2">
        <f>EXP(0.06*K276)</f>
        <v>327.77388642387177</v>
      </c>
      <c r="M276" s="2">
        <f>SUMIF(A:A,A276,L:L)</f>
        <v>1464.8884007519503</v>
      </c>
      <c r="N276" s="3">
        <f>L276/M276</f>
        <v>0.22375348610557655</v>
      </c>
      <c r="O276" s="7">
        <f>1/N276</f>
        <v>4.4692041112072634</v>
      </c>
      <c r="P276" s="3">
        <f>IF(O276&gt;21,"",N276)</f>
        <v>0.22375348610557655</v>
      </c>
      <c r="Q276" s="3">
        <f>IF(ISNUMBER(P276),SUMIF(A:A,A276,P:P),"")</f>
        <v>1</v>
      </c>
      <c r="R276" s="3">
        <f>IFERROR(P276*(1/Q276),"")</f>
        <v>0.22375348610557655</v>
      </c>
      <c r="S276" s="8">
        <f>IFERROR(1/R276,"")</f>
        <v>4.4692041112072634</v>
      </c>
    </row>
    <row r="277" spans="1:19" x14ac:dyDescent="0.25">
      <c r="A277" s="1">
        <v>33</v>
      </c>
      <c r="B277" s="5">
        <v>0.63263888888888886</v>
      </c>
      <c r="C277" s="1" t="s">
        <v>150</v>
      </c>
      <c r="D277" s="1">
        <v>3</v>
      </c>
      <c r="E277" s="1">
        <v>4</v>
      </c>
      <c r="F277" s="1" t="s">
        <v>309</v>
      </c>
      <c r="G277" s="2">
        <v>55.885933333333305</v>
      </c>
      <c r="H277" s="6">
        <f>1+COUNTIFS(A:A,A277,O:O,"&lt;"&amp;O277)</f>
        <v>3</v>
      </c>
      <c r="I277" s="2">
        <f>AVERAGEIF(A:A,A277,G:G)</f>
        <v>52.612633333333314</v>
      </c>
      <c r="J277" s="2">
        <f>G277-I277</f>
        <v>3.2732999999999919</v>
      </c>
      <c r="K277" s="2">
        <f>90+J277</f>
        <v>93.273299999999992</v>
      </c>
      <c r="L277" s="2">
        <f>EXP(0.06*K277)</f>
        <v>269.45408371288738</v>
      </c>
      <c r="M277" s="2">
        <f>SUMIF(A:A,A277,L:L)</f>
        <v>1464.8884007519503</v>
      </c>
      <c r="N277" s="3">
        <f>L277/M277</f>
        <v>0.18394171431391795</v>
      </c>
      <c r="O277" s="7">
        <f>1/N277</f>
        <v>5.4365047304788279</v>
      </c>
      <c r="P277" s="3">
        <f>IF(O277&gt;21,"",N277)</f>
        <v>0.18394171431391795</v>
      </c>
      <c r="Q277" s="3">
        <f>IF(ISNUMBER(P277),SUMIF(A:A,A277,P:P),"")</f>
        <v>1</v>
      </c>
      <c r="R277" s="3">
        <f>IFERROR(P277*(1/Q277),"")</f>
        <v>0.18394171431391795</v>
      </c>
      <c r="S277" s="8">
        <f>IFERROR(1/R277,"")</f>
        <v>5.4365047304788279</v>
      </c>
    </row>
    <row r="278" spans="1:19" x14ac:dyDescent="0.25">
      <c r="A278" s="1">
        <v>33</v>
      </c>
      <c r="B278" s="5">
        <v>0.63263888888888886</v>
      </c>
      <c r="C278" s="1" t="s">
        <v>150</v>
      </c>
      <c r="D278" s="1">
        <v>3</v>
      </c>
      <c r="E278" s="1">
        <v>1</v>
      </c>
      <c r="F278" s="1" t="s">
        <v>306</v>
      </c>
      <c r="G278" s="2">
        <v>52.044133333333299</v>
      </c>
      <c r="H278" s="6">
        <f>1+COUNTIFS(A:A,A278,O:O,"&lt;"&amp;O278)</f>
        <v>4</v>
      </c>
      <c r="I278" s="2">
        <f>AVERAGEIF(A:A,A278,G:G)</f>
        <v>52.612633333333314</v>
      </c>
      <c r="J278" s="2">
        <f>G278-I278</f>
        <v>-0.56850000000001444</v>
      </c>
      <c r="K278" s="2">
        <f>90+J278</f>
        <v>89.431499999999986</v>
      </c>
      <c r="L278" s="2">
        <f>EXP(0.06*K278)</f>
        <v>213.98159357694925</v>
      </c>
      <c r="M278" s="2">
        <f>SUMIF(A:A,A278,L:L)</f>
        <v>1464.8884007519503</v>
      </c>
      <c r="N278" s="3">
        <f>L278/M278</f>
        <v>0.14607364865959013</v>
      </c>
      <c r="O278" s="7">
        <f>1/N278</f>
        <v>6.8458617223315814</v>
      </c>
      <c r="P278" s="3">
        <f>IF(O278&gt;21,"",N278)</f>
        <v>0.14607364865959013</v>
      </c>
      <c r="Q278" s="3">
        <f>IF(ISNUMBER(P278),SUMIF(A:A,A278,P:P),"")</f>
        <v>1</v>
      </c>
      <c r="R278" s="3">
        <f>IFERROR(P278*(1/Q278),"")</f>
        <v>0.14607364865959013</v>
      </c>
      <c r="S278" s="8">
        <f>IFERROR(1/R278,"")</f>
        <v>6.8458617223315814</v>
      </c>
    </row>
    <row r="279" spans="1:19" x14ac:dyDescent="0.25">
      <c r="A279" s="1">
        <v>33</v>
      </c>
      <c r="B279" s="5">
        <v>0.63263888888888886</v>
      </c>
      <c r="C279" s="1" t="s">
        <v>150</v>
      </c>
      <c r="D279" s="1">
        <v>3</v>
      </c>
      <c r="E279" s="1">
        <v>2</v>
      </c>
      <c r="F279" s="1" t="s">
        <v>307</v>
      </c>
      <c r="G279" s="2">
        <v>51.555533333333301</v>
      </c>
      <c r="H279" s="6">
        <f>1+COUNTIFS(A:A,A279,O:O,"&lt;"&amp;O279)</f>
        <v>5</v>
      </c>
      <c r="I279" s="2">
        <f>AVERAGEIF(A:A,A279,G:G)</f>
        <v>52.612633333333314</v>
      </c>
      <c r="J279" s="2">
        <f>G279-I279</f>
        <v>-1.0571000000000126</v>
      </c>
      <c r="K279" s="2">
        <f>90+J279</f>
        <v>88.94289999999998</v>
      </c>
      <c r="L279" s="2">
        <f>EXP(0.06*K279)</f>
        <v>207.79956805383529</v>
      </c>
      <c r="M279" s="2">
        <f>SUMIF(A:A,A279,L:L)</f>
        <v>1464.8884007519503</v>
      </c>
      <c r="N279" s="3">
        <f>L279/M279</f>
        <v>0.14185351453883346</v>
      </c>
      <c r="O279" s="7">
        <f>1/N279</f>
        <v>7.0495257255416295</v>
      </c>
      <c r="P279" s="3">
        <f>IF(O279&gt;21,"",N279)</f>
        <v>0.14185351453883346</v>
      </c>
      <c r="Q279" s="3">
        <f>IF(ISNUMBER(P279),SUMIF(A:A,A279,P:P),"")</f>
        <v>1</v>
      </c>
      <c r="R279" s="3">
        <f>IFERROR(P279*(1/Q279),"")</f>
        <v>0.14185351453883346</v>
      </c>
      <c r="S279" s="8">
        <f>IFERROR(1/R279,"")</f>
        <v>7.0495257255416295</v>
      </c>
    </row>
    <row r="280" spans="1:19" x14ac:dyDescent="0.25">
      <c r="A280" s="1">
        <v>33</v>
      </c>
      <c r="B280" s="5">
        <v>0.63263888888888886</v>
      </c>
      <c r="C280" s="1" t="s">
        <v>150</v>
      </c>
      <c r="D280" s="1">
        <v>3</v>
      </c>
      <c r="E280" s="1">
        <v>6</v>
      </c>
      <c r="F280" s="1" t="s">
        <v>311</v>
      </c>
      <c r="G280" s="2">
        <v>36.171533333333301</v>
      </c>
      <c r="H280" s="6">
        <f>1+COUNTIFS(A:A,A280,O:O,"&lt;"&amp;O280)</f>
        <v>6</v>
      </c>
      <c r="I280" s="2">
        <f>AVERAGEIF(A:A,A280,G:G)</f>
        <v>52.612633333333314</v>
      </c>
      <c r="J280" s="2">
        <f>G280-I280</f>
        <v>-16.441100000000013</v>
      </c>
      <c r="K280" s="2">
        <f>90+J280</f>
        <v>73.558899999999994</v>
      </c>
      <c r="L280" s="2">
        <f>EXP(0.06*K280)</f>
        <v>82.560718132025869</v>
      </c>
      <c r="M280" s="2">
        <f>SUMIF(A:A,A280,L:L)</f>
        <v>1464.8884007519503</v>
      </c>
      <c r="N280" s="3">
        <f>L280/M280</f>
        <v>5.6359732311107219E-2</v>
      </c>
      <c r="O280" s="7">
        <f>1/N280</f>
        <v>17.743164472108798</v>
      </c>
      <c r="P280" s="3">
        <f>IF(O280&gt;21,"",N280)</f>
        <v>5.6359732311107219E-2</v>
      </c>
      <c r="Q280" s="3">
        <f>IF(ISNUMBER(P280),SUMIF(A:A,A280,P:P),"")</f>
        <v>1</v>
      </c>
      <c r="R280" s="3">
        <f>IFERROR(P280*(1/Q280),"")</f>
        <v>5.6359732311107219E-2</v>
      </c>
      <c r="S280" s="8">
        <f>IFERROR(1/R280,"")</f>
        <v>17.743164472108798</v>
      </c>
    </row>
    <row r="281" spans="1:19" x14ac:dyDescent="0.25">
      <c r="A281" s="1">
        <v>34</v>
      </c>
      <c r="B281" s="5">
        <v>0.63611111111111118</v>
      </c>
      <c r="C281" s="1" t="s">
        <v>47</v>
      </c>
      <c r="D281" s="1">
        <v>5</v>
      </c>
      <c r="E281" s="1">
        <v>3</v>
      </c>
      <c r="F281" s="1" t="s">
        <v>314</v>
      </c>
      <c r="G281" s="2">
        <v>63.756966666666607</v>
      </c>
      <c r="H281" s="6">
        <f>1+COUNTIFS(A:A,A281,O:O,"&lt;"&amp;O281)</f>
        <v>1</v>
      </c>
      <c r="I281" s="2">
        <f>AVERAGEIF(A:A,A281,G:G)</f>
        <v>51.343551851851807</v>
      </c>
      <c r="J281" s="2">
        <f>G281-I281</f>
        <v>12.4134148148148</v>
      </c>
      <c r="K281" s="2">
        <f>90+J281</f>
        <v>102.4134148148148</v>
      </c>
      <c r="L281" s="2">
        <f>EXP(0.06*K281)</f>
        <v>466.28866208813253</v>
      </c>
      <c r="M281" s="2">
        <f>SUMIF(A:A,A281,L:L)</f>
        <v>2313.6395706453659</v>
      </c>
      <c r="N281" s="3">
        <f>L281/M281</f>
        <v>0.20153902448948266</v>
      </c>
      <c r="O281" s="7">
        <f>1/N281</f>
        <v>4.9618182013785876</v>
      </c>
      <c r="P281" s="3">
        <f>IF(O281&gt;21,"",N281)</f>
        <v>0.20153902448948266</v>
      </c>
      <c r="Q281" s="3">
        <f>IF(ISNUMBER(P281),SUMIF(A:A,A281,P:P),"")</f>
        <v>0.97272329523634216</v>
      </c>
      <c r="R281" s="3">
        <f>IFERROR(P281*(1/Q281),"")</f>
        <v>0.20719049854821744</v>
      </c>
      <c r="S281" s="8">
        <f>IFERROR(1/R281,"")</f>
        <v>4.8264761512086407</v>
      </c>
    </row>
    <row r="282" spans="1:19" x14ac:dyDescent="0.25">
      <c r="A282" s="1">
        <v>34</v>
      </c>
      <c r="B282" s="5">
        <v>0.63611111111111118</v>
      </c>
      <c r="C282" s="1" t="s">
        <v>47</v>
      </c>
      <c r="D282" s="1">
        <v>5</v>
      </c>
      <c r="E282" s="1">
        <v>1</v>
      </c>
      <c r="F282" s="1" t="s">
        <v>312</v>
      </c>
      <c r="G282" s="2">
        <v>63.316766666666602</v>
      </c>
      <c r="H282" s="6">
        <f>1+COUNTIFS(A:A,A282,O:O,"&lt;"&amp;O282)</f>
        <v>2</v>
      </c>
      <c r="I282" s="2">
        <f>AVERAGEIF(A:A,A282,G:G)</f>
        <v>51.343551851851807</v>
      </c>
      <c r="J282" s="2">
        <f>G282-I282</f>
        <v>11.973214814814796</v>
      </c>
      <c r="K282" s="2">
        <f>90+J282</f>
        <v>101.9732148148148</v>
      </c>
      <c r="L282" s="2">
        <f>EXP(0.06*K282)</f>
        <v>454.13426349404801</v>
      </c>
      <c r="M282" s="2">
        <f>SUMIF(A:A,A282,L:L)</f>
        <v>2313.6395706453659</v>
      </c>
      <c r="N282" s="3">
        <f>L282/M282</f>
        <v>0.19628565713343671</v>
      </c>
      <c r="O282" s="7">
        <f>1/N282</f>
        <v>5.0946157483131396</v>
      </c>
      <c r="P282" s="3">
        <f>IF(O282&gt;21,"",N282)</f>
        <v>0.19628565713343671</v>
      </c>
      <c r="Q282" s="3">
        <f>IF(ISNUMBER(P282),SUMIF(A:A,A282,P:P),"")</f>
        <v>0.97272329523634216</v>
      </c>
      <c r="R282" s="3">
        <f>IFERROR(P282*(1/Q282),"")</f>
        <v>0.20178981843520591</v>
      </c>
      <c r="S282" s="8">
        <f>IFERROR(1/R282,"")</f>
        <v>4.9556514186621214</v>
      </c>
    </row>
    <row r="283" spans="1:19" x14ac:dyDescent="0.25">
      <c r="A283" s="1">
        <v>34</v>
      </c>
      <c r="B283" s="5">
        <v>0.63611111111111118</v>
      </c>
      <c r="C283" s="1" t="s">
        <v>47</v>
      </c>
      <c r="D283" s="1">
        <v>5</v>
      </c>
      <c r="E283" s="1">
        <v>5</v>
      </c>
      <c r="F283" s="1" t="s">
        <v>316</v>
      </c>
      <c r="G283" s="2">
        <v>57.569099999999892</v>
      </c>
      <c r="H283" s="6">
        <f>1+COUNTIFS(A:A,A283,O:O,"&lt;"&amp;O283)</f>
        <v>3</v>
      </c>
      <c r="I283" s="2">
        <f>AVERAGEIF(A:A,A283,G:G)</f>
        <v>51.343551851851807</v>
      </c>
      <c r="J283" s="2">
        <f>G283-I283</f>
        <v>6.2255481481480857</v>
      </c>
      <c r="K283" s="2">
        <f>90+J283</f>
        <v>96.225548148148079</v>
      </c>
      <c r="L283" s="2">
        <f>EXP(0.06*K283)</f>
        <v>321.67215956369154</v>
      </c>
      <c r="M283" s="2">
        <f>SUMIF(A:A,A283,L:L)</f>
        <v>2313.6395706453659</v>
      </c>
      <c r="N283" s="3">
        <f>L283/M283</f>
        <v>0.13903296072774396</v>
      </c>
      <c r="O283" s="7">
        <f>1/N283</f>
        <v>7.1925390552403767</v>
      </c>
      <c r="P283" s="3">
        <f>IF(O283&gt;21,"",N283)</f>
        <v>0.13903296072774396</v>
      </c>
      <c r="Q283" s="3">
        <f>IF(ISNUMBER(P283),SUMIF(A:A,A283,P:P),"")</f>
        <v>0.97272329523634216</v>
      </c>
      <c r="R283" s="3">
        <f>IFERROR(P283*(1/Q283),"")</f>
        <v>0.14293166557089923</v>
      </c>
      <c r="S283" s="8">
        <f>IFERROR(1/R283,"")</f>
        <v>6.9963502909295086</v>
      </c>
    </row>
    <row r="284" spans="1:19" x14ac:dyDescent="0.25">
      <c r="A284" s="1">
        <v>34</v>
      </c>
      <c r="B284" s="5">
        <v>0.63611111111111118</v>
      </c>
      <c r="C284" s="1" t="s">
        <v>47</v>
      </c>
      <c r="D284" s="1">
        <v>5</v>
      </c>
      <c r="E284" s="1">
        <v>6</v>
      </c>
      <c r="F284" s="1" t="s">
        <v>317</v>
      </c>
      <c r="G284" s="2">
        <v>53.713299999999997</v>
      </c>
      <c r="H284" s="6">
        <f>1+COUNTIFS(A:A,A284,O:O,"&lt;"&amp;O284)</f>
        <v>4</v>
      </c>
      <c r="I284" s="2">
        <f>AVERAGEIF(A:A,A284,G:G)</f>
        <v>51.343551851851807</v>
      </c>
      <c r="J284" s="2">
        <f>G284-I284</f>
        <v>2.3697481481481901</v>
      </c>
      <c r="K284" s="2">
        <f>90+J284</f>
        <v>92.36974814814819</v>
      </c>
      <c r="L284" s="2">
        <f>EXP(0.06*K284)</f>
        <v>255.23505091598508</v>
      </c>
      <c r="M284" s="2">
        <f>SUMIF(A:A,A284,L:L)</f>
        <v>2313.6395706453659</v>
      </c>
      <c r="N284" s="3">
        <f>L284/M284</f>
        <v>0.11031755082093012</v>
      </c>
      <c r="O284" s="7">
        <f>1/N284</f>
        <v>9.0647407648056113</v>
      </c>
      <c r="P284" s="3">
        <f>IF(O284&gt;21,"",N284)</f>
        <v>0.11031755082093012</v>
      </c>
      <c r="Q284" s="3">
        <f>IF(ISNUMBER(P284),SUMIF(A:A,A284,P:P),"")</f>
        <v>0.97272329523634216</v>
      </c>
      <c r="R284" s="3">
        <f>IFERROR(P284*(1/Q284),"")</f>
        <v>0.11341103000327168</v>
      </c>
      <c r="S284" s="8">
        <f>IFERROR(1/R284,"")</f>
        <v>8.8174845072049166</v>
      </c>
    </row>
    <row r="285" spans="1:19" x14ac:dyDescent="0.25">
      <c r="A285" s="1">
        <v>34</v>
      </c>
      <c r="B285" s="5">
        <v>0.63611111111111118</v>
      </c>
      <c r="C285" s="1" t="s">
        <v>47</v>
      </c>
      <c r="D285" s="1">
        <v>5</v>
      </c>
      <c r="E285" s="1">
        <v>2</v>
      </c>
      <c r="F285" s="1" t="s">
        <v>313</v>
      </c>
      <c r="G285" s="2">
        <v>53.625233333333298</v>
      </c>
      <c r="H285" s="6">
        <f>1+COUNTIFS(A:A,A285,O:O,"&lt;"&amp;O285)</f>
        <v>5</v>
      </c>
      <c r="I285" s="2">
        <f>AVERAGEIF(A:A,A285,G:G)</f>
        <v>51.343551851851807</v>
      </c>
      <c r="J285" s="2">
        <f>G285-I285</f>
        <v>2.2816814814814919</v>
      </c>
      <c r="K285" s="2">
        <f>90+J285</f>
        <v>92.281681481481485</v>
      </c>
      <c r="L285" s="2">
        <f>EXP(0.06*K285)</f>
        <v>253.88994580433271</v>
      </c>
      <c r="M285" s="2">
        <f>SUMIF(A:A,A285,L:L)</f>
        <v>2313.6395706453659</v>
      </c>
      <c r="N285" s="3">
        <f>L285/M285</f>
        <v>0.10973617024259</v>
      </c>
      <c r="O285" s="7">
        <f>1/N285</f>
        <v>9.1127656249469453</v>
      </c>
      <c r="P285" s="3">
        <f>IF(O285&gt;21,"",N285)</f>
        <v>0.10973617024259</v>
      </c>
      <c r="Q285" s="3">
        <f>IF(ISNUMBER(P285),SUMIF(A:A,A285,P:P),"")</f>
        <v>0.97272329523634216</v>
      </c>
      <c r="R285" s="3">
        <f>IFERROR(P285*(1/Q285),"")</f>
        <v>0.11281334659095157</v>
      </c>
      <c r="S285" s="8">
        <f>IFERROR(1/R285,"")</f>
        <v>8.8641994074148585</v>
      </c>
    </row>
    <row r="286" spans="1:19" x14ac:dyDescent="0.25">
      <c r="A286" s="1">
        <v>34</v>
      </c>
      <c r="B286" s="5">
        <v>0.63611111111111118</v>
      </c>
      <c r="C286" s="1" t="s">
        <v>47</v>
      </c>
      <c r="D286" s="1">
        <v>5</v>
      </c>
      <c r="E286" s="1">
        <v>9</v>
      </c>
      <c r="F286" s="1" t="s">
        <v>319</v>
      </c>
      <c r="G286" s="2">
        <v>47.3971333333334</v>
      </c>
      <c r="H286" s="6">
        <f>1+COUNTIFS(A:A,A286,O:O,"&lt;"&amp;O286)</f>
        <v>6</v>
      </c>
      <c r="I286" s="2">
        <f>AVERAGEIF(A:A,A286,G:G)</f>
        <v>51.343551851851807</v>
      </c>
      <c r="J286" s="2">
        <f>G286-I286</f>
        <v>-3.9464185185184064</v>
      </c>
      <c r="K286" s="2">
        <f>90+J286</f>
        <v>86.053581481481586</v>
      </c>
      <c r="L286" s="2">
        <f>EXP(0.06*K286)</f>
        <v>174.72527598284628</v>
      </c>
      <c r="M286" s="2">
        <f>SUMIF(A:A,A286,L:L)</f>
        <v>2313.6395706453659</v>
      </c>
      <c r="N286" s="3">
        <f>L286/M286</f>
        <v>7.5519660970402774E-2</v>
      </c>
      <c r="O286" s="7">
        <f>1/N286</f>
        <v>13.241584868765687</v>
      </c>
      <c r="P286" s="3">
        <f>IF(O286&gt;21,"",N286)</f>
        <v>7.5519660970402774E-2</v>
      </c>
      <c r="Q286" s="3">
        <f>IF(ISNUMBER(P286),SUMIF(A:A,A286,P:P),"")</f>
        <v>0.97272329523634216</v>
      </c>
      <c r="R286" s="3">
        <f>IFERROR(P286*(1/Q286),"")</f>
        <v>7.7637352102330179E-2</v>
      </c>
      <c r="S286" s="8">
        <f>IFERROR(1/R286,"")</f>
        <v>12.880398067697447</v>
      </c>
    </row>
    <row r="287" spans="1:19" x14ac:dyDescent="0.25">
      <c r="A287" s="1">
        <v>34</v>
      </c>
      <c r="B287" s="5">
        <v>0.63611111111111118</v>
      </c>
      <c r="C287" s="1" t="s">
        <v>47</v>
      </c>
      <c r="D287" s="1">
        <v>5</v>
      </c>
      <c r="E287" s="1">
        <v>10</v>
      </c>
      <c r="F287" s="1" t="s">
        <v>320</v>
      </c>
      <c r="G287" s="2">
        <v>47.009333333333295</v>
      </c>
      <c r="H287" s="6">
        <f>1+COUNTIFS(A:A,A287,O:O,"&lt;"&amp;O287)</f>
        <v>7</v>
      </c>
      <c r="I287" s="2">
        <f>AVERAGEIF(A:A,A287,G:G)</f>
        <v>51.343551851851807</v>
      </c>
      <c r="J287" s="2">
        <f>G287-I287</f>
        <v>-4.3342185185185116</v>
      </c>
      <c r="K287" s="2">
        <f>90+J287</f>
        <v>85.665781481481488</v>
      </c>
      <c r="L287" s="2">
        <f>EXP(0.06*K287)</f>
        <v>170.70670165795553</v>
      </c>
      <c r="M287" s="2">
        <f>SUMIF(A:A,A287,L:L)</f>
        <v>2313.6395706453659</v>
      </c>
      <c r="N287" s="3">
        <f>L287/M287</f>
        <v>7.3782755025381355E-2</v>
      </c>
      <c r="O287" s="7">
        <f>1/N287</f>
        <v>13.553302525176768</v>
      </c>
      <c r="P287" s="3">
        <f>IF(O287&gt;21,"",N287)</f>
        <v>7.3782755025381355E-2</v>
      </c>
      <c r="Q287" s="3">
        <f>IF(ISNUMBER(P287),SUMIF(A:A,A287,P:P),"")</f>
        <v>0.97272329523634216</v>
      </c>
      <c r="R287" s="3">
        <f>IFERROR(P287*(1/Q287),"")</f>
        <v>7.5851740558402464E-2</v>
      </c>
      <c r="S287" s="8">
        <f>IFERROR(1/R287,"")</f>
        <v>13.183613093624984</v>
      </c>
    </row>
    <row r="288" spans="1:19" x14ac:dyDescent="0.25">
      <c r="A288" s="1">
        <v>34</v>
      </c>
      <c r="B288" s="5">
        <v>0.63611111111111118</v>
      </c>
      <c r="C288" s="1" t="s">
        <v>47</v>
      </c>
      <c r="D288" s="1">
        <v>5</v>
      </c>
      <c r="E288" s="1">
        <v>4</v>
      </c>
      <c r="F288" s="1" t="s">
        <v>315</v>
      </c>
      <c r="G288" s="2">
        <v>45.2796666666666</v>
      </c>
      <c r="H288" s="6">
        <f>1+COUNTIFS(A:A,A288,O:O,"&lt;"&amp;O288)</f>
        <v>8</v>
      </c>
      <c r="I288" s="2">
        <f>AVERAGEIF(A:A,A288,G:G)</f>
        <v>51.343551851851807</v>
      </c>
      <c r="J288" s="2">
        <f>G288-I288</f>
        <v>-6.0638851851852067</v>
      </c>
      <c r="K288" s="2">
        <f>90+J288</f>
        <v>83.9361148148148</v>
      </c>
      <c r="L288" s="2">
        <f>EXP(0.06*K288)</f>
        <v>153.87904764036466</v>
      </c>
      <c r="M288" s="2">
        <f>SUMIF(A:A,A288,L:L)</f>
        <v>2313.6395706453659</v>
      </c>
      <c r="N288" s="3">
        <f>L288/M288</f>
        <v>6.6509515826374668E-2</v>
      </c>
      <c r="O288" s="7">
        <f>1/N288</f>
        <v>15.035442486313292</v>
      </c>
      <c r="P288" s="3">
        <f>IF(O288&gt;21,"",N288)</f>
        <v>6.6509515826374668E-2</v>
      </c>
      <c r="Q288" s="3">
        <f>IF(ISNUMBER(P288),SUMIF(A:A,A288,P:P),"")</f>
        <v>0.97272329523634216</v>
      </c>
      <c r="R288" s="3">
        <f>IFERROR(P288*(1/Q288),"")</f>
        <v>6.837454819072146E-2</v>
      </c>
      <c r="S288" s="8">
        <f>IFERROR(1/R288,"")</f>
        <v>14.62532516062317</v>
      </c>
    </row>
    <row r="289" spans="1:19" x14ac:dyDescent="0.25">
      <c r="A289" s="1">
        <v>34</v>
      </c>
      <c r="B289" s="5">
        <v>0.63611111111111118</v>
      </c>
      <c r="C289" s="1" t="s">
        <v>47</v>
      </c>
      <c r="D289" s="1">
        <v>5</v>
      </c>
      <c r="E289" s="1">
        <v>8</v>
      </c>
      <c r="F289" s="1" t="s">
        <v>318</v>
      </c>
      <c r="G289" s="2">
        <v>30.4244666666666</v>
      </c>
      <c r="H289" s="6">
        <f>1+COUNTIFS(A:A,A289,O:O,"&lt;"&amp;O289)</f>
        <v>9</v>
      </c>
      <c r="I289" s="2">
        <f>AVERAGEIF(A:A,A289,G:G)</f>
        <v>51.343551851851807</v>
      </c>
      <c r="J289" s="2">
        <f>G289-I289</f>
        <v>-20.919085185185207</v>
      </c>
      <c r="K289" s="2">
        <f>90+J289</f>
        <v>69.08091481481479</v>
      </c>
      <c r="L289" s="2">
        <f>EXP(0.06*K289)</f>
        <v>63.108463498009236</v>
      </c>
      <c r="M289" s="2">
        <f>SUMIF(A:A,A289,L:L)</f>
        <v>2313.6395706453659</v>
      </c>
      <c r="N289" s="3">
        <f>L289/M289</f>
        <v>2.7276704763657626E-2</v>
      </c>
      <c r="O289" s="7">
        <f>1/N289</f>
        <v>36.661319930857609</v>
      </c>
      <c r="P289" s="3" t="str">
        <f>IF(O289&gt;21,"",N289)</f>
        <v/>
      </c>
      <c r="Q289" s="3" t="str">
        <f>IF(ISNUMBER(P289),SUMIF(A:A,A289,P:P),"")</f>
        <v/>
      </c>
      <c r="R289" s="3" t="str">
        <f>IFERROR(P289*(1/Q289),"")</f>
        <v/>
      </c>
      <c r="S289" s="8" t="str">
        <f>IFERROR(1/R289,"")</f>
        <v/>
      </c>
    </row>
    <row r="290" spans="1:19" x14ac:dyDescent="0.25">
      <c r="A290" s="1">
        <v>35</v>
      </c>
      <c r="B290" s="5">
        <v>0.63958333333333328</v>
      </c>
      <c r="C290" s="1" t="s">
        <v>157</v>
      </c>
      <c r="D290" s="1">
        <v>5</v>
      </c>
      <c r="E290" s="1">
        <v>3</v>
      </c>
      <c r="F290" s="1" t="s">
        <v>323</v>
      </c>
      <c r="G290" s="2">
        <v>61.695833333333304</v>
      </c>
      <c r="H290" s="6">
        <f>1+COUNTIFS(A:A,A290,O:O,"&lt;"&amp;O290)</f>
        <v>1</v>
      </c>
      <c r="I290" s="2">
        <f>AVERAGEIF(A:A,A290,G:G)</f>
        <v>47.033242857142845</v>
      </c>
      <c r="J290" s="2">
        <f>G290-I290</f>
        <v>14.662590476190459</v>
      </c>
      <c r="K290" s="2">
        <f>90+J290</f>
        <v>104.66259047619046</v>
      </c>
      <c r="L290" s="2">
        <f>EXP(0.06*K290)</f>
        <v>533.65813033252539</v>
      </c>
      <c r="M290" s="2">
        <f>SUMIF(A:A,A290,L:L)</f>
        <v>1844.0529959372866</v>
      </c>
      <c r="N290" s="3">
        <f>L290/M290</f>
        <v>0.28939413970653277</v>
      </c>
      <c r="O290" s="7">
        <f>1/N290</f>
        <v>3.4554949903756675</v>
      </c>
      <c r="P290" s="3">
        <f>IF(O290&gt;21,"",N290)</f>
        <v>0.28939413970653277</v>
      </c>
      <c r="Q290" s="3">
        <f>IF(ISNUMBER(P290),SUMIF(A:A,A290,P:P),"")</f>
        <v>0.95712359973530392</v>
      </c>
      <c r="R290" s="3">
        <f>IFERROR(P290*(1/Q290),"")</f>
        <v>0.30235816961003348</v>
      </c>
      <c r="S290" s="8">
        <f>IFERROR(1/R290,"")</f>
        <v>3.3073358040556675</v>
      </c>
    </row>
    <row r="291" spans="1:19" x14ac:dyDescent="0.25">
      <c r="A291" s="1">
        <v>35</v>
      </c>
      <c r="B291" s="5">
        <v>0.63958333333333328</v>
      </c>
      <c r="C291" s="1" t="s">
        <v>157</v>
      </c>
      <c r="D291" s="1">
        <v>5</v>
      </c>
      <c r="E291" s="1">
        <v>4</v>
      </c>
      <c r="F291" s="1" t="s">
        <v>324</v>
      </c>
      <c r="G291" s="2">
        <v>57.261699999999905</v>
      </c>
      <c r="H291" s="6">
        <f>1+COUNTIFS(A:A,A291,O:O,"&lt;"&amp;O291)</f>
        <v>2</v>
      </c>
      <c r="I291" s="2">
        <f>AVERAGEIF(A:A,A291,G:G)</f>
        <v>47.033242857142845</v>
      </c>
      <c r="J291" s="2">
        <f>G291-I291</f>
        <v>10.22845714285706</v>
      </c>
      <c r="K291" s="2">
        <f>90+J291</f>
        <v>100.22845714285705</v>
      </c>
      <c r="L291" s="2">
        <f>EXP(0.06*K291)</f>
        <v>408.99683947641751</v>
      </c>
      <c r="M291" s="2">
        <f>SUMIF(A:A,A291,L:L)</f>
        <v>1844.0529959372866</v>
      </c>
      <c r="N291" s="3">
        <f>L291/M291</f>
        <v>0.22179234565248193</v>
      </c>
      <c r="O291" s="7">
        <f>1/N291</f>
        <v>4.5087218725161158</v>
      </c>
      <c r="P291" s="3">
        <f>IF(O291&gt;21,"",N291)</f>
        <v>0.22179234565248193</v>
      </c>
      <c r="Q291" s="3">
        <f>IF(ISNUMBER(P291),SUMIF(A:A,A291,P:P),"")</f>
        <v>0.95712359973530392</v>
      </c>
      <c r="R291" s="3">
        <f>IFERROR(P291*(1/Q291),"")</f>
        <v>0.23172800849735545</v>
      </c>
      <c r="S291" s="8">
        <f>IFERROR(1/R291,"")</f>
        <v>4.3154041088279254</v>
      </c>
    </row>
    <row r="292" spans="1:19" x14ac:dyDescent="0.25">
      <c r="A292" s="1">
        <v>35</v>
      </c>
      <c r="B292" s="5">
        <v>0.63958333333333328</v>
      </c>
      <c r="C292" s="1" t="s">
        <v>157</v>
      </c>
      <c r="D292" s="1">
        <v>5</v>
      </c>
      <c r="E292" s="1">
        <v>2</v>
      </c>
      <c r="F292" s="1" t="s">
        <v>322</v>
      </c>
      <c r="G292" s="2">
        <v>52.086500000000001</v>
      </c>
      <c r="H292" s="6">
        <f>1+COUNTIFS(A:A,A292,O:O,"&lt;"&amp;O292)</f>
        <v>3</v>
      </c>
      <c r="I292" s="2">
        <f>AVERAGEIF(A:A,A292,G:G)</f>
        <v>47.033242857142845</v>
      </c>
      <c r="J292" s="2">
        <f>G292-I292</f>
        <v>5.0532571428571558</v>
      </c>
      <c r="K292" s="2">
        <f>90+J292</f>
        <v>95.053257142857149</v>
      </c>
      <c r="L292" s="2">
        <f>EXP(0.06*K292)</f>
        <v>299.82393785792021</v>
      </c>
      <c r="M292" s="2">
        <f>SUMIF(A:A,A292,L:L)</f>
        <v>1844.0529959372866</v>
      </c>
      <c r="N292" s="3">
        <f>L292/M292</f>
        <v>0.1625896536154196</v>
      </c>
      <c r="O292" s="7">
        <f>1/N292</f>
        <v>6.1504528594749548</v>
      </c>
      <c r="P292" s="3">
        <f>IF(O292&gt;21,"",N292)</f>
        <v>0.1625896536154196</v>
      </c>
      <c r="Q292" s="3">
        <f>IF(ISNUMBER(P292),SUMIF(A:A,A292,P:P),"")</f>
        <v>0.95712359973530392</v>
      </c>
      <c r="R292" s="3">
        <f>IFERROR(P292*(1/Q292),"")</f>
        <v>0.1698732051538426</v>
      </c>
      <c r="S292" s="8">
        <f>IFERROR(1/R292,"")</f>
        <v>5.8867435808629622</v>
      </c>
    </row>
    <row r="293" spans="1:19" x14ac:dyDescent="0.25">
      <c r="A293" s="1">
        <v>35</v>
      </c>
      <c r="B293" s="5">
        <v>0.63958333333333328</v>
      </c>
      <c r="C293" s="1" t="s">
        <v>157</v>
      </c>
      <c r="D293" s="1">
        <v>5</v>
      </c>
      <c r="E293" s="1">
        <v>1</v>
      </c>
      <c r="F293" s="1" t="s">
        <v>321</v>
      </c>
      <c r="G293" s="2">
        <v>46.680066666666697</v>
      </c>
      <c r="H293" s="6">
        <f>1+COUNTIFS(A:A,A293,O:O,"&lt;"&amp;O293)</f>
        <v>4</v>
      </c>
      <c r="I293" s="2">
        <f>AVERAGEIF(A:A,A293,G:G)</f>
        <v>47.033242857142845</v>
      </c>
      <c r="J293" s="2">
        <f>G293-I293</f>
        <v>-0.35317619047614812</v>
      </c>
      <c r="K293" s="2">
        <f>90+J293</f>
        <v>89.646823809523852</v>
      </c>
      <c r="L293" s="2">
        <f>EXP(0.06*K293)</f>
        <v>216.76404865367371</v>
      </c>
      <c r="M293" s="2">
        <f>SUMIF(A:A,A293,L:L)</f>
        <v>1844.0529959372866</v>
      </c>
      <c r="N293" s="3">
        <f>L293/M293</f>
        <v>0.11754762424465892</v>
      </c>
      <c r="O293" s="7">
        <f>1/N293</f>
        <v>8.5071902254582366</v>
      </c>
      <c r="P293" s="3">
        <f>IF(O293&gt;21,"",N293)</f>
        <v>0.11754762424465892</v>
      </c>
      <c r="Q293" s="3">
        <f>IF(ISNUMBER(P293),SUMIF(A:A,A293,P:P),"")</f>
        <v>0.95712359973530392</v>
      </c>
      <c r="R293" s="3">
        <f>IFERROR(P293*(1/Q293),"")</f>
        <v>0.12281342167006139</v>
      </c>
      <c r="S293" s="8">
        <f>IFERROR(1/R293,"")</f>
        <v>8.1424325322235784</v>
      </c>
    </row>
    <row r="294" spans="1:19" x14ac:dyDescent="0.25">
      <c r="A294" s="1">
        <v>35</v>
      </c>
      <c r="B294" s="5">
        <v>0.63958333333333328</v>
      </c>
      <c r="C294" s="1" t="s">
        <v>157</v>
      </c>
      <c r="D294" s="1">
        <v>5</v>
      </c>
      <c r="E294" s="1">
        <v>6</v>
      </c>
      <c r="F294" s="1" t="s">
        <v>325</v>
      </c>
      <c r="G294" s="2">
        <v>41.9923</v>
      </c>
      <c r="H294" s="6">
        <f>1+COUNTIFS(A:A,A294,O:O,"&lt;"&amp;O294)</f>
        <v>5</v>
      </c>
      <c r="I294" s="2">
        <f>AVERAGEIF(A:A,A294,G:G)</f>
        <v>47.033242857142845</v>
      </c>
      <c r="J294" s="2">
        <f>G294-I294</f>
        <v>-5.040942857142845</v>
      </c>
      <c r="K294" s="2">
        <f>90+J294</f>
        <v>84.959057142857148</v>
      </c>
      <c r="L294" s="2">
        <f>EXP(0.06*K294)</f>
        <v>163.61947027879665</v>
      </c>
      <c r="M294" s="2">
        <f>SUMIF(A:A,A294,L:L)</f>
        <v>1844.0529959372866</v>
      </c>
      <c r="N294" s="3">
        <f>L294/M294</f>
        <v>8.8728182237318473E-2</v>
      </c>
      <c r="O294" s="7">
        <f>1/N294</f>
        <v>11.270376274872076</v>
      </c>
      <c r="P294" s="3">
        <f>IF(O294&gt;21,"",N294)</f>
        <v>8.8728182237318473E-2</v>
      </c>
      <c r="Q294" s="3">
        <f>IF(ISNUMBER(P294),SUMIF(A:A,A294,P:P),"")</f>
        <v>0.95712359973530392</v>
      </c>
      <c r="R294" s="3">
        <f>IFERROR(P294*(1/Q294),"")</f>
        <v>9.2702951073253853E-2</v>
      </c>
      <c r="S294" s="8">
        <f>IFERROR(1/R294,"")</f>
        <v>10.787143110576924</v>
      </c>
    </row>
    <row r="295" spans="1:19" x14ac:dyDescent="0.25">
      <c r="A295" s="1">
        <v>35</v>
      </c>
      <c r="B295" s="5">
        <v>0.63958333333333328</v>
      </c>
      <c r="C295" s="1" t="s">
        <v>157</v>
      </c>
      <c r="D295" s="1">
        <v>5</v>
      </c>
      <c r="E295" s="1">
        <v>8</v>
      </c>
      <c r="F295" s="1" t="s">
        <v>326</v>
      </c>
      <c r="G295" s="2">
        <v>39.644933333333299</v>
      </c>
      <c r="H295" s="6">
        <f>1+COUNTIFS(A:A,A295,O:O,"&lt;"&amp;O295)</f>
        <v>6</v>
      </c>
      <c r="I295" s="2">
        <f>AVERAGEIF(A:A,A295,G:G)</f>
        <v>47.033242857142845</v>
      </c>
      <c r="J295" s="2">
        <f>G295-I295</f>
        <v>-7.3883095238095464</v>
      </c>
      <c r="K295" s="2">
        <f>90+J295</f>
        <v>82.611690476190461</v>
      </c>
      <c r="L295" s="2">
        <f>EXP(0.06*K295)</f>
        <v>142.12421497483385</v>
      </c>
      <c r="M295" s="2">
        <f>SUMIF(A:A,A295,L:L)</f>
        <v>1844.0529959372866</v>
      </c>
      <c r="N295" s="3">
        <f>L295/M295</f>
        <v>7.7071654278892135E-2</v>
      </c>
      <c r="O295" s="7">
        <f>1/N295</f>
        <v>12.974938832652944</v>
      </c>
      <c r="P295" s="3">
        <f>IF(O295&gt;21,"",N295)</f>
        <v>7.7071654278892135E-2</v>
      </c>
      <c r="Q295" s="3">
        <f>IF(ISNUMBER(P295),SUMIF(A:A,A295,P:P),"")</f>
        <v>0.95712359973530392</v>
      </c>
      <c r="R295" s="3">
        <f>IFERROR(P295*(1/Q295),"")</f>
        <v>8.0524243995453243E-2</v>
      </c>
      <c r="S295" s="8">
        <f>IFERROR(1/R295,"")</f>
        <v>12.418620161854166</v>
      </c>
    </row>
    <row r="296" spans="1:19" x14ac:dyDescent="0.25">
      <c r="A296" s="1">
        <v>35</v>
      </c>
      <c r="B296" s="5">
        <v>0.63958333333333328</v>
      </c>
      <c r="C296" s="1" t="s">
        <v>157</v>
      </c>
      <c r="D296" s="1">
        <v>5</v>
      </c>
      <c r="E296" s="1">
        <v>9</v>
      </c>
      <c r="F296" s="1" t="s">
        <v>327</v>
      </c>
      <c r="G296" s="2">
        <v>29.871366666666699</v>
      </c>
      <c r="H296" s="6">
        <f>1+COUNTIFS(A:A,A296,O:O,"&lt;"&amp;O296)</f>
        <v>7</v>
      </c>
      <c r="I296" s="2">
        <f>AVERAGEIF(A:A,A296,G:G)</f>
        <v>47.033242857142845</v>
      </c>
      <c r="J296" s="2">
        <f>G296-I296</f>
        <v>-17.161876190476146</v>
      </c>
      <c r="K296" s="2">
        <f>90+J296</f>
        <v>72.83812380952385</v>
      </c>
      <c r="L296" s="2">
        <f>EXP(0.06*K296)</f>
        <v>79.066354363119501</v>
      </c>
      <c r="M296" s="2">
        <f>SUMIF(A:A,A296,L:L)</f>
        <v>1844.0529959372866</v>
      </c>
      <c r="N296" s="3">
        <f>L296/M296</f>
        <v>4.2876400264696309E-2</v>
      </c>
      <c r="O296" s="7">
        <f>1/N296</f>
        <v>23.322853453800384</v>
      </c>
      <c r="P296" s="3" t="str">
        <f>IF(O296&gt;21,"",N296)</f>
        <v/>
      </c>
      <c r="Q296" s="3" t="str">
        <f>IF(ISNUMBER(P296),SUMIF(A:A,A296,P:P),"")</f>
        <v/>
      </c>
      <c r="R296" s="3" t="str">
        <f>IFERROR(P296*(1/Q296),"")</f>
        <v/>
      </c>
      <c r="S296" s="8" t="str">
        <f>IFERROR(1/R296,"")</f>
        <v/>
      </c>
    </row>
    <row r="297" spans="1:19" x14ac:dyDescent="0.25">
      <c r="A297" s="1">
        <v>36</v>
      </c>
      <c r="B297" s="5">
        <v>0.64236111111111105</v>
      </c>
      <c r="C297" s="1" t="s">
        <v>30</v>
      </c>
      <c r="D297" s="1">
        <v>6</v>
      </c>
      <c r="E297" s="1">
        <v>1</v>
      </c>
      <c r="F297" s="1" t="s">
        <v>328</v>
      </c>
      <c r="G297" s="2">
        <v>70.311300000000003</v>
      </c>
      <c r="H297" s="6">
        <f>1+COUNTIFS(A:A,A297,O:O,"&lt;"&amp;O297)</f>
        <v>1</v>
      </c>
      <c r="I297" s="2">
        <f>AVERAGEIF(A:A,A297,G:G)</f>
        <v>49.295505555555543</v>
      </c>
      <c r="J297" s="2">
        <f>G297-I297</f>
        <v>21.01579444444446</v>
      </c>
      <c r="K297" s="2">
        <f>90+J297</f>
        <v>111.01579444444445</v>
      </c>
      <c r="L297" s="2">
        <f>EXP(0.06*K297)</f>
        <v>781.29098983781262</v>
      </c>
      <c r="M297" s="2">
        <f>SUMIF(A:A,A297,L:L)</f>
        <v>4972.854597350557</v>
      </c>
      <c r="N297" s="3">
        <f>L297/M297</f>
        <v>0.15711116714614373</v>
      </c>
      <c r="O297" s="7">
        <f>1/N297</f>
        <v>6.3649199364027815</v>
      </c>
      <c r="P297" s="3">
        <f>IF(O297&gt;21,"",N297)</f>
        <v>0.15711116714614373</v>
      </c>
      <c r="Q297" s="3">
        <f>IF(ISNUMBER(P297),SUMIF(A:A,A297,P:P),"")</f>
        <v>0.70152594131655799</v>
      </c>
      <c r="R297" s="3">
        <f>IFERROR(P297*(1/Q297),"")</f>
        <v>0.22395631849521097</v>
      </c>
      <c r="S297" s="8">
        <f>IFERROR(1/R297,"")</f>
        <v>4.4651564497894878</v>
      </c>
    </row>
    <row r="298" spans="1:19" x14ac:dyDescent="0.25">
      <c r="A298" s="1">
        <v>36</v>
      </c>
      <c r="B298" s="5">
        <v>0.64236111111111105</v>
      </c>
      <c r="C298" s="1" t="s">
        <v>30</v>
      </c>
      <c r="D298" s="1">
        <v>6</v>
      </c>
      <c r="E298" s="1">
        <v>4</v>
      </c>
      <c r="F298" s="1" t="s">
        <v>331</v>
      </c>
      <c r="G298" s="2">
        <v>70.2708333333333</v>
      </c>
      <c r="H298" s="6">
        <f>1+COUNTIFS(A:A,A298,O:O,"&lt;"&amp;O298)</f>
        <v>2</v>
      </c>
      <c r="I298" s="2">
        <f>AVERAGEIF(A:A,A298,G:G)</f>
        <v>49.295505555555543</v>
      </c>
      <c r="J298" s="2">
        <f>G298-I298</f>
        <v>20.975327777777757</v>
      </c>
      <c r="K298" s="2">
        <f>90+J298</f>
        <v>110.97532777777775</v>
      </c>
      <c r="L298" s="2">
        <f>EXP(0.06*K298)</f>
        <v>779.39631637885145</v>
      </c>
      <c r="M298" s="2">
        <f>SUMIF(A:A,A298,L:L)</f>
        <v>4972.854597350557</v>
      </c>
      <c r="N298" s="3">
        <f>L298/M298</f>
        <v>0.15673016395735742</v>
      </c>
      <c r="O298" s="7">
        <f>1/N298</f>
        <v>6.3803927383887409</v>
      </c>
      <c r="P298" s="3">
        <f>IF(O298&gt;21,"",N298)</f>
        <v>0.15673016395735742</v>
      </c>
      <c r="Q298" s="3">
        <f>IF(ISNUMBER(P298),SUMIF(A:A,A298,P:P),"")</f>
        <v>0.70152594131655799</v>
      </c>
      <c r="R298" s="3">
        <f>IFERROR(P298*(1/Q298),"")</f>
        <v>0.22341321215181434</v>
      </c>
      <c r="S298" s="8">
        <f>IFERROR(1/R298,"")</f>
        <v>4.4760110217674924</v>
      </c>
    </row>
    <row r="299" spans="1:19" x14ac:dyDescent="0.25">
      <c r="A299" s="1">
        <v>36</v>
      </c>
      <c r="B299" s="5">
        <v>0.64236111111111105</v>
      </c>
      <c r="C299" s="1" t="s">
        <v>30</v>
      </c>
      <c r="D299" s="1">
        <v>6</v>
      </c>
      <c r="E299" s="1">
        <v>8</v>
      </c>
      <c r="F299" s="1" t="s">
        <v>335</v>
      </c>
      <c r="G299" s="2">
        <v>63.482866666666602</v>
      </c>
      <c r="H299" s="6">
        <f>1+COUNTIFS(A:A,A299,O:O,"&lt;"&amp;O299)</f>
        <v>3</v>
      </c>
      <c r="I299" s="2">
        <f>AVERAGEIF(A:A,A299,G:G)</f>
        <v>49.295505555555543</v>
      </c>
      <c r="J299" s="2">
        <f>G299-I299</f>
        <v>14.187361111111059</v>
      </c>
      <c r="K299" s="2">
        <f>90+J299</f>
        <v>104.18736111111106</v>
      </c>
      <c r="L299" s="2">
        <f>EXP(0.06*K299)</f>
        <v>518.65642341050102</v>
      </c>
      <c r="M299" s="2">
        <f>SUMIF(A:A,A299,L:L)</f>
        <v>4972.854597350557</v>
      </c>
      <c r="N299" s="3">
        <f>L299/M299</f>
        <v>0.1042975243408145</v>
      </c>
      <c r="O299" s="7">
        <f>1/N299</f>
        <v>9.5879552877236645</v>
      </c>
      <c r="P299" s="3">
        <f>IF(O299&gt;21,"",N299)</f>
        <v>0.1042975243408145</v>
      </c>
      <c r="Q299" s="3">
        <f>IF(ISNUMBER(P299),SUMIF(A:A,A299,P:P),"")</f>
        <v>0.70152594131655799</v>
      </c>
      <c r="R299" s="3">
        <f>IFERROR(P299*(1/Q299),"")</f>
        <v>0.14867237004105466</v>
      </c>
      <c r="S299" s="8">
        <f>IFERROR(1/R299,"")</f>
        <v>6.7261993585214128</v>
      </c>
    </row>
    <row r="300" spans="1:19" x14ac:dyDescent="0.25">
      <c r="A300" s="1">
        <v>36</v>
      </c>
      <c r="B300" s="5">
        <v>0.64236111111111105</v>
      </c>
      <c r="C300" s="1" t="s">
        <v>30</v>
      </c>
      <c r="D300" s="1">
        <v>6</v>
      </c>
      <c r="E300" s="1">
        <v>2</v>
      </c>
      <c r="F300" s="1" t="s">
        <v>329</v>
      </c>
      <c r="G300" s="2">
        <v>56.950433333333294</v>
      </c>
      <c r="H300" s="6">
        <f>1+COUNTIFS(A:A,A300,O:O,"&lt;"&amp;O300)</f>
        <v>4</v>
      </c>
      <c r="I300" s="2">
        <f>AVERAGEIF(A:A,A300,G:G)</f>
        <v>49.295505555555543</v>
      </c>
      <c r="J300" s="2">
        <f>G300-I300</f>
        <v>7.6549277777777505</v>
      </c>
      <c r="K300" s="2">
        <f>90+J300</f>
        <v>97.654927777777743</v>
      </c>
      <c r="L300" s="2">
        <f>EXP(0.06*K300)</f>
        <v>350.47720428862527</v>
      </c>
      <c r="M300" s="2">
        <f>SUMIF(A:A,A300,L:L)</f>
        <v>4972.854597350557</v>
      </c>
      <c r="N300" s="3">
        <f>L300/M300</f>
        <v>7.0478071986129029E-2</v>
      </c>
      <c r="O300" s="7">
        <f>1/N300</f>
        <v>14.188810389092547</v>
      </c>
      <c r="P300" s="3">
        <f>IF(O300&gt;21,"",N300)</f>
        <v>7.0478071986129029E-2</v>
      </c>
      <c r="Q300" s="3">
        <f>IF(ISNUMBER(P300),SUMIF(A:A,A300,P:P),"")</f>
        <v>0.70152594131655799</v>
      </c>
      <c r="R300" s="3">
        <f>IFERROR(P300*(1/Q300),"")</f>
        <v>0.10046395697622017</v>
      </c>
      <c r="S300" s="8">
        <f>IFERROR(1/R300,"")</f>
        <v>9.9538185643703052</v>
      </c>
    </row>
    <row r="301" spans="1:19" x14ac:dyDescent="0.25">
      <c r="A301" s="1">
        <v>36</v>
      </c>
      <c r="B301" s="5">
        <v>0.64236111111111105</v>
      </c>
      <c r="C301" s="1" t="s">
        <v>30</v>
      </c>
      <c r="D301" s="1">
        <v>6</v>
      </c>
      <c r="E301" s="1">
        <v>14</v>
      </c>
      <c r="F301" s="1" t="s">
        <v>341</v>
      </c>
      <c r="G301" s="2">
        <v>53.813366666666695</v>
      </c>
      <c r="H301" s="6">
        <f>1+COUNTIFS(A:A,A301,O:O,"&lt;"&amp;O301)</f>
        <v>5</v>
      </c>
      <c r="I301" s="2">
        <f>AVERAGEIF(A:A,A301,G:G)</f>
        <v>49.295505555555543</v>
      </c>
      <c r="J301" s="2">
        <f>G301-I301</f>
        <v>4.5178611111111522</v>
      </c>
      <c r="K301" s="2">
        <f>90+J301</f>
        <v>94.517861111111159</v>
      </c>
      <c r="L301" s="2">
        <f>EXP(0.06*K301)</f>
        <v>290.34552134183599</v>
      </c>
      <c r="M301" s="2">
        <f>SUMIF(A:A,A301,L:L)</f>
        <v>4972.854597350557</v>
      </c>
      <c r="N301" s="3">
        <f>L301/M301</f>
        <v>5.8386087036714607E-2</v>
      </c>
      <c r="O301" s="7">
        <f>1/N301</f>
        <v>17.127368021274922</v>
      </c>
      <c r="P301" s="3">
        <f>IF(O301&gt;21,"",N301)</f>
        <v>5.8386087036714607E-2</v>
      </c>
      <c r="Q301" s="3">
        <f>IF(ISNUMBER(P301),SUMIF(A:A,A301,P:P),"")</f>
        <v>0.70152594131655799</v>
      </c>
      <c r="R301" s="3">
        <f>IFERROR(P301*(1/Q301),"")</f>
        <v>8.3227267301250588E-2</v>
      </c>
      <c r="S301" s="8">
        <f>IFERROR(1/R301,"")</f>
        <v>12.015292973400003</v>
      </c>
    </row>
    <row r="302" spans="1:19" x14ac:dyDescent="0.25">
      <c r="A302" s="1">
        <v>36</v>
      </c>
      <c r="B302" s="5">
        <v>0.64236111111111105</v>
      </c>
      <c r="C302" s="1" t="s">
        <v>30</v>
      </c>
      <c r="D302" s="1">
        <v>6</v>
      </c>
      <c r="E302" s="1">
        <v>10</v>
      </c>
      <c r="F302" s="1" t="s">
        <v>337</v>
      </c>
      <c r="G302" s="2">
        <v>52.200066666666601</v>
      </c>
      <c r="H302" s="6">
        <f>1+COUNTIFS(A:A,A302,O:O,"&lt;"&amp;O302)</f>
        <v>6</v>
      </c>
      <c r="I302" s="2">
        <f>AVERAGEIF(A:A,A302,G:G)</f>
        <v>49.295505555555543</v>
      </c>
      <c r="J302" s="2">
        <f>G302-I302</f>
        <v>2.9045611111110574</v>
      </c>
      <c r="K302" s="2">
        <f>90+J302</f>
        <v>92.904561111111065</v>
      </c>
      <c r="L302" s="2">
        <f>EXP(0.06*K302)</f>
        <v>263.55805509805867</v>
      </c>
      <c r="M302" s="2">
        <f>SUMIF(A:A,A302,L:L)</f>
        <v>4972.854597350557</v>
      </c>
      <c r="N302" s="3">
        <f>L302/M302</f>
        <v>5.2999348752018088E-2</v>
      </c>
      <c r="O302" s="7">
        <f>1/N302</f>
        <v>18.868156374504931</v>
      </c>
      <c r="P302" s="3">
        <f>IF(O302&gt;21,"",N302)</f>
        <v>5.2999348752018088E-2</v>
      </c>
      <c r="Q302" s="3">
        <f>IF(ISNUMBER(P302),SUMIF(A:A,A302,P:P),"")</f>
        <v>0.70152594131655799</v>
      </c>
      <c r="R302" s="3">
        <f>IFERROR(P302*(1/Q302),"")</f>
        <v>7.5548665602520548E-2</v>
      </c>
      <c r="S302" s="8">
        <f>IFERROR(1/R302,"")</f>
        <v>13.236501161532583</v>
      </c>
    </row>
    <row r="303" spans="1:19" x14ac:dyDescent="0.25">
      <c r="A303" s="1">
        <v>36</v>
      </c>
      <c r="B303" s="5">
        <v>0.64236111111111105</v>
      </c>
      <c r="C303" s="1" t="s">
        <v>30</v>
      </c>
      <c r="D303" s="1">
        <v>6</v>
      </c>
      <c r="E303" s="1">
        <v>5</v>
      </c>
      <c r="F303" s="1" t="s">
        <v>332</v>
      </c>
      <c r="G303" s="2">
        <v>52.0435333333334</v>
      </c>
      <c r="H303" s="6">
        <f>1+COUNTIFS(A:A,A303,O:O,"&lt;"&amp;O303)</f>
        <v>7</v>
      </c>
      <c r="I303" s="2">
        <f>AVERAGEIF(A:A,A303,G:G)</f>
        <v>49.295505555555543</v>
      </c>
      <c r="J303" s="2">
        <f>G303-I303</f>
        <v>2.7480277777778568</v>
      </c>
      <c r="K303" s="2">
        <f>90+J303</f>
        <v>92.74802777777785</v>
      </c>
      <c r="L303" s="2">
        <f>EXP(0.06*K303)</f>
        <v>261.09430572216417</v>
      </c>
      <c r="M303" s="2">
        <f>SUMIF(A:A,A303,L:L)</f>
        <v>4972.854597350557</v>
      </c>
      <c r="N303" s="3">
        <f>L303/M303</f>
        <v>5.2503909095043773E-2</v>
      </c>
      <c r="O303" s="7">
        <f>1/N303</f>
        <v>19.046200887438253</v>
      </c>
      <c r="P303" s="3">
        <f>IF(O303&gt;21,"",N303)</f>
        <v>5.2503909095043773E-2</v>
      </c>
      <c r="Q303" s="3">
        <f>IF(ISNUMBER(P303),SUMIF(A:A,A303,P:P),"")</f>
        <v>0.70152594131655799</v>
      </c>
      <c r="R303" s="3">
        <f>IFERROR(P303*(1/Q303),"")</f>
        <v>7.484243418926087E-2</v>
      </c>
      <c r="S303" s="8">
        <f>IFERROR(1/R303,"")</f>
        <v>13.361404006064381</v>
      </c>
    </row>
    <row r="304" spans="1:19" x14ac:dyDescent="0.25">
      <c r="A304" s="1">
        <v>36</v>
      </c>
      <c r="B304" s="5">
        <v>0.64236111111111105</v>
      </c>
      <c r="C304" s="1" t="s">
        <v>30</v>
      </c>
      <c r="D304" s="1">
        <v>6</v>
      </c>
      <c r="E304" s="1">
        <v>9</v>
      </c>
      <c r="F304" s="1" t="s">
        <v>336</v>
      </c>
      <c r="G304" s="2">
        <v>50.899099999999997</v>
      </c>
      <c r="H304" s="6">
        <f>1+COUNTIFS(A:A,A304,O:O,"&lt;"&amp;O304)</f>
        <v>8</v>
      </c>
      <c r="I304" s="2">
        <f>AVERAGEIF(A:A,A304,G:G)</f>
        <v>49.295505555555543</v>
      </c>
      <c r="J304" s="2">
        <f>G304-I304</f>
        <v>1.6035944444444539</v>
      </c>
      <c r="K304" s="2">
        <f>90+J304</f>
        <v>91.603594444444454</v>
      </c>
      <c r="L304" s="2">
        <f>EXP(0.06*K304)</f>
        <v>243.76768635887314</v>
      </c>
      <c r="M304" s="2">
        <f>SUMIF(A:A,A304,L:L)</f>
        <v>4972.854597350557</v>
      </c>
      <c r="N304" s="3">
        <f>L304/M304</f>
        <v>4.9019669002336799E-2</v>
      </c>
      <c r="O304" s="7">
        <f>1/N304</f>
        <v>20.399974548019273</v>
      </c>
      <c r="P304" s="3">
        <f>IF(O304&gt;21,"",N304)</f>
        <v>4.9019669002336799E-2</v>
      </c>
      <c r="Q304" s="3">
        <f>IF(ISNUMBER(P304),SUMIF(A:A,A304,P:P),"")</f>
        <v>0.70152594131655799</v>
      </c>
      <c r="R304" s="3">
        <f>IFERROR(P304*(1/Q304),"")</f>
        <v>6.9875775242667845E-2</v>
      </c>
      <c r="S304" s="8">
        <f>IFERROR(1/R304,"")</f>
        <v>14.311111347633044</v>
      </c>
    </row>
    <row r="305" spans="1:19" x14ac:dyDescent="0.25">
      <c r="A305" s="1">
        <v>36</v>
      </c>
      <c r="B305" s="5">
        <v>0.64236111111111105</v>
      </c>
      <c r="C305" s="1" t="s">
        <v>30</v>
      </c>
      <c r="D305" s="1">
        <v>6</v>
      </c>
      <c r="E305" s="1">
        <v>15</v>
      </c>
      <c r="F305" s="1" t="s">
        <v>342</v>
      </c>
      <c r="G305" s="2">
        <v>48.391033333333297</v>
      </c>
      <c r="H305" s="6">
        <f>1+COUNTIFS(A:A,A305,O:O,"&lt;"&amp;O305)</f>
        <v>9</v>
      </c>
      <c r="I305" s="2">
        <f>AVERAGEIF(A:A,A305,G:G)</f>
        <v>49.295505555555543</v>
      </c>
      <c r="J305" s="2">
        <f>G305-I305</f>
        <v>-0.9044722222222461</v>
      </c>
      <c r="K305" s="2">
        <f>90+J305</f>
        <v>89.095527777777761</v>
      </c>
      <c r="L305" s="2">
        <f>EXP(0.06*K305)</f>
        <v>209.71126722340281</v>
      </c>
      <c r="M305" s="2">
        <f>SUMIF(A:A,A305,L:L)</f>
        <v>4972.854597350557</v>
      </c>
      <c r="N305" s="3">
        <f>L305/M305</f>
        <v>4.2171204308916056E-2</v>
      </c>
      <c r="O305" s="7">
        <f>1/N305</f>
        <v>23.712863229485119</v>
      </c>
      <c r="P305" s="3" t="str">
        <f>IF(O305&gt;21,"",N305)</f>
        <v/>
      </c>
      <c r="Q305" s="3" t="str">
        <f>IF(ISNUMBER(P305),SUMIF(A:A,A305,P:P),"")</f>
        <v/>
      </c>
      <c r="R305" s="3" t="str">
        <f>IFERROR(P305*(1/Q305),"")</f>
        <v/>
      </c>
      <c r="S305" s="8" t="str">
        <f>IFERROR(1/R305,"")</f>
        <v/>
      </c>
    </row>
    <row r="306" spans="1:19" x14ac:dyDescent="0.25">
      <c r="A306" s="1">
        <v>36</v>
      </c>
      <c r="B306" s="5">
        <v>0.64236111111111105</v>
      </c>
      <c r="C306" s="1" t="s">
        <v>30</v>
      </c>
      <c r="D306" s="1">
        <v>6</v>
      </c>
      <c r="E306" s="1">
        <v>13</v>
      </c>
      <c r="F306" s="1" t="s">
        <v>340</v>
      </c>
      <c r="G306" s="2">
        <v>47.2768333333333</v>
      </c>
      <c r="H306" s="6">
        <f>1+COUNTIFS(A:A,A306,O:O,"&lt;"&amp;O306)</f>
        <v>10</v>
      </c>
      <c r="I306" s="2">
        <f>AVERAGEIF(A:A,A306,G:G)</f>
        <v>49.295505555555543</v>
      </c>
      <c r="J306" s="2">
        <f>G306-I306</f>
        <v>-2.0186722222222429</v>
      </c>
      <c r="K306" s="2">
        <f>90+J306</f>
        <v>87.98132777777775</v>
      </c>
      <c r="L306" s="2">
        <f>EXP(0.06*K306)</f>
        <v>196.14999882527792</v>
      </c>
      <c r="M306" s="2">
        <f>SUMIF(A:A,A306,L:L)</f>
        <v>4972.854597350557</v>
      </c>
      <c r="N306" s="3">
        <f>L306/M306</f>
        <v>3.9444145205810549E-2</v>
      </c>
      <c r="O306" s="7">
        <f>1/N306</f>
        <v>25.35230500704802</v>
      </c>
      <c r="P306" s="3" t="str">
        <f>IF(O306&gt;21,"",N306)</f>
        <v/>
      </c>
      <c r="Q306" s="3" t="str">
        <f>IF(ISNUMBER(P306),SUMIF(A:A,A306,P:P),"")</f>
        <v/>
      </c>
      <c r="R306" s="3" t="str">
        <f>IFERROR(P306*(1/Q306),"")</f>
        <v/>
      </c>
      <c r="S306" s="8" t="str">
        <f>IFERROR(1/R306,"")</f>
        <v/>
      </c>
    </row>
    <row r="307" spans="1:19" x14ac:dyDescent="0.25">
      <c r="A307" s="1">
        <v>36</v>
      </c>
      <c r="B307" s="5">
        <v>0.64236111111111105</v>
      </c>
      <c r="C307" s="1" t="s">
        <v>30</v>
      </c>
      <c r="D307" s="1">
        <v>6</v>
      </c>
      <c r="E307" s="1">
        <v>16</v>
      </c>
      <c r="F307" s="1" t="s">
        <v>343</v>
      </c>
      <c r="G307" s="2">
        <v>46.864466666666701</v>
      </c>
      <c r="H307" s="6">
        <f>1+COUNTIFS(A:A,A307,O:O,"&lt;"&amp;O307)</f>
        <v>11</v>
      </c>
      <c r="I307" s="2">
        <f>AVERAGEIF(A:A,A307,G:G)</f>
        <v>49.295505555555543</v>
      </c>
      <c r="J307" s="2">
        <f>G307-I307</f>
        <v>-2.4310388888888426</v>
      </c>
      <c r="K307" s="2">
        <f>90+J307</f>
        <v>87.56896111111115</v>
      </c>
      <c r="L307" s="2">
        <f>EXP(0.06*K307)</f>
        <v>191.35640168209798</v>
      </c>
      <c r="M307" s="2">
        <f>SUMIF(A:A,A307,L:L)</f>
        <v>4972.854597350557</v>
      </c>
      <c r="N307" s="3">
        <f>L307/M307</f>
        <v>3.8480192399763517E-2</v>
      </c>
      <c r="O307" s="7">
        <f>1/N307</f>
        <v>25.987396050705442</v>
      </c>
      <c r="P307" s="3" t="str">
        <f>IF(O307&gt;21,"",N307)</f>
        <v/>
      </c>
      <c r="Q307" s="3" t="str">
        <f>IF(ISNUMBER(P307),SUMIF(A:A,A307,P:P),"")</f>
        <v/>
      </c>
      <c r="R307" s="3" t="str">
        <f>IFERROR(P307*(1/Q307),"")</f>
        <v/>
      </c>
      <c r="S307" s="8" t="str">
        <f>IFERROR(1/R307,"")</f>
        <v/>
      </c>
    </row>
    <row r="308" spans="1:19" x14ac:dyDescent="0.25">
      <c r="A308" s="1">
        <v>36</v>
      </c>
      <c r="B308" s="5">
        <v>0.64236111111111105</v>
      </c>
      <c r="C308" s="1" t="s">
        <v>30</v>
      </c>
      <c r="D308" s="1">
        <v>6</v>
      </c>
      <c r="E308" s="1">
        <v>11</v>
      </c>
      <c r="F308" s="1" t="s">
        <v>338</v>
      </c>
      <c r="G308" s="2">
        <v>43.705233333333297</v>
      </c>
      <c r="H308" s="6">
        <f>1+COUNTIFS(A:A,A308,O:O,"&lt;"&amp;O308)</f>
        <v>12</v>
      </c>
      <c r="I308" s="2">
        <f>AVERAGEIF(A:A,A308,G:G)</f>
        <v>49.295505555555543</v>
      </c>
      <c r="J308" s="2">
        <f>G308-I308</f>
        <v>-5.5902722222222465</v>
      </c>
      <c r="K308" s="2">
        <f>90+J308</f>
        <v>84.409727777777761</v>
      </c>
      <c r="L308" s="2">
        <f>EXP(0.06*K308)</f>
        <v>158.31451674070718</v>
      </c>
      <c r="M308" s="2">
        <f>SUMIF(A:A,A308,L:L)</f>
        <v>4972.854597350557</v>
      </c>
      <c r="N308" s="3">
        <f>L308/M308</f>
        <v>3.1835742156035324E-2</v>
      </c>
      <c r="O308" s="7">
        <f>1/N308</f>
        <v>31.411235682797582</v>
      </c>
      <c r="P308" s="3" t="str">
        <f>IF(O308&gt;21,"",N308)</f>
        <v/>
      </c>
      <c r="Q308" s="3" t="str">
        <f>IF(ISNUMBER(P308),SUMIF(A:A,A308,P:P),"")</f>
        <v/>
      </c>
      <c r="R308" s="3" t="str">
        <f>IFERROR(P308*(1/Q308),"")</f>
        <v/>
      </c>
      <c r="S308" s="8" t="str">
        <f>IFERROR(1/R308,"")</f>
        <v/>
      </c>
    </row>
    <row r="309" spans="1:19" x14ac:dyDescent="0.25">
      <c r="A309" s="1">
        <v>36</v>
      </c>
      <c r="B309" s="5">
        <v>0.64236111111111105</v>
      </c>
      <c r="C309" s="1" t="s">
        <v>30</v>
      </c>
      <c r="D309" s="1">
        <v>6</v>
      </c>
      <c r="E309" s="1">
        <v>17</v>
      </c>
      <c r="F309" s="1" t="s">
        <v>344</v>
      </c>
      <c r="G309" s="2">
        <v>42.980866666666699</v>
      </c>
      <c r="H309" s="6">
        <f>1+COUNTIFS(A:A,A309,O:O,"&lt;"&amp;O309)</f>
        <v>13</v>
      </c>
      <c r="I309" s="2">
        <f>AVERAGEIF(A:A,A309,G:G)</f>
        <v>49.295505555555543</v>
      </c>
      <c r="J309" s="2">
        <f>G309-I309</f>
        <v>-6.3146388888888438</v>
      </c>
      <c r="K309" s="2">
        <f>90+J309</f>
        <v>83.685361111111149</v>
      </c>
      <c r="L309" s="2">
        <f>EXP(0.06*K309)</f>
        <v>151.581232090112</v>
      </c>
      <c r="M309" s="2">
        <f>SUMIF(A:A,A309,L:L)</f>
        <v>4972.854597350557</v>
      </c>
      <c r="N309" s="3">
        <f>L309/M309</f>
        <v>3.0481734207726808E-2</v>
      </c>
      <c r="O309" s="7">
        <f>1/N309</f>
        <v>32.80653237067169</v>
      </c>
      <c r="P309" s="3" t="str">
        <f>IF(O309&gt;21,"",N309)</f>
        <v/>
      </c>
      <c r="Q309" s="3" t="str">
        <f>IF(ISNUMBER(P309),SUMIF(A:A,A309,P:P),"")</f>
        <v/>
      </c>
      <c r="R309" s="3" t="str">
        <f>IFERROR(P309*(1/Q309),"")</f>
        <v/>
      </c>
      <c r="S309" s="8" t="str">
        <f>IFERROR(1/R309,"")</f>
        <v/>
      </c>
    </row>
    <row r="310" spans="1:19" x14ac:dyDescent="0.25">
      <c r="A310" s="1">
        <v>36</v>
      </c>
      <c r="B310" s="5">
        <v>0.64236111111111105</v>
      </c>
      <c r="C310" s="1" t="s">
        <v>30</v>
      </c>
      <c r="D310" s="1">
        <v>6</v>
      </c>
      <c r="E310" s="1">
        <v>3</v>
      </c>
      <c r="F310" s="1" t="s">
        <v>330</v>
      </c>
      <c r="G310" s="2">
        <v>42.7815333333333</v>
      </c>
      <c r="H310" s="6">
        <f>1+COUNTIFS(A:A,A310,O:O,"&lt;"&amp;O310)</f>
        <v>14</v>
      </c>
      <c r="I310" s="2">
        <f>AVERAGEIF(A:A,A310,G:G)</f>
        <v>49.295505555555543</v>
      </c>
      <c r="J310" s="2">
        <f>G310-I310</f>
        <v>-6.5139722222222431</v>
      </c>
      <c r="K310" s="2">
        <f>90+J310</f>
        <v>83.486027777777764</v>
      </c>
      <c r="L310" s="2">
        <f>EXP(0.06*K310)</f>
        <v>149.77911867392362</v>
      </c>
      <c r="M310" s="2">
        <f>SUMIF(A:A,A310,L:L)</f>
        <v>4972.854597350557</v>
      </c>
      <c r="N310" s="3">
        <f>L310/M310</f>
        <v>3.0119344079298661E-2</v>
      </c>
      <c r="O310" s="7">
        <f>1/N310</f>
        <v>33.201254229414324</v>
      </c>
      <c r="P310" s="3" t="str">
        <f>IF(O310&gt;21,"",N310)</f>
        <v/>
      </c>
      <c r="Q310" s="3" t="str">
        <f>IF(ISNUMBER(P310),SUMIF(A:A,A310,P:P),"")</f>
        <v/>
      </c>
      <c r="R310" s="3" t="str">
        <f>IFERROR(P310*(1/Q310),"")</f>
        <v/>
      </c>
      <c r="S310" s="8" t="str">
        <f>IFERROR(1/R310,"")</f>
        <v/>
      </c>
    </row>
    <row r="311" spans="1:19" x14ac:dyDescent="0.25">
      <c r="A311" s="1">
        <v>36</v>
      </c>
      <c r="B311" s="5">
        <v>0.64236111111111105</v>
      </c>
      <c r="C311" s="1" t="s">
        <v>30</v>
      </c>
      <c r="D311" s="1">
        <v>6</v>
      </c>
      <c r="E311" s="1">
        <v>6</v>
      </c>
      <c r="F311" s="1" t="s">
        <v>333</v>
      </c>
      <c r="G311" s="2">
        <v>41.042833333333299</v>
      </c>
      <c r="H311" s="6">
        <f>1+COUNTIFS(A:A,A311,O:O,"&lt;"&amp;O311)</f>
        <v>15</v>
      </c>
      <c r="I311" s="2">
        <f>AVERAGEIF(A:A,A311,G:G)</f>
        <v>49.295505555555543</v>
      </c>
      <c r="J311" s="2">
        <f>G311-I311</f>
        <v>-8.2526722222222446</v>
      </c>
      <c r="K311" s="2">
        <f>90+J311</f>
        <v>81.747327777777755</v>
      </c>
      <c r="L311" s="2">
        <f>EXP(0.06*K311)</f>
        <v>134.94127268821066</v>
      </c>
      <c r="M311" s="2">
        <f>SUMIF(A:A,A311,L:L)</f>
        <v>4972.854597350557</v>
      </c>
      <c r="N311" s="3">
        <f>L311/M311</f>
        <v>2.7135575763688087E-2</v>
      </c>
      <c r="O311" s="7">
        <f>1/N311</f>
        <v>36.851991227625483</v>
      </c>
      <c r="P311" s="3" t="str">
        <f>IF(O311&gt;21,"",N311)</f>
        <v/>
      </c>
      <c r="Q311" s="3" t="str">
        <f>IF(ISNUMBER(P311),SUMIF(A:A,A311,P:P),"")</f>
        <v/>
      </c>
      <c r="R311" s="3" t="str">
        <f>IFERROR(P311*(1/Q311),"")</f>
        <v/>
      </c>
      <c r="S311" s="8" t="str">
        <f>IFERROR(1/R311,"")</f>
        <v/>
      </c>
    </row>
    <row r="312" spans="1:19" x14ac:dyDescent="0.25">
      <c r="A312" s="1">
        <v>36</v>
      </c>
      <c r="B312" s="5">
        <v>0.64236111111111105</v>
      </c>
      <c r="C312" s="1" t="s">
        <v>30</v>
      </c>
      <c r="D312" s="1">
        <v>6</v>
      </c>
      <c r="E312" s="1">
        <v>12</v>
      </c>
      <c r="F312" s="1" t="s">
        <v>339</v>
      </c>
      <c r="G312" s="2">
        <v>39.189099999999996</v>
      </c>
      <c r="H312" s="6">
        <f>1+COUNTIFS(A:A,A312,O:O,"&lt;"&amp;O312)</f>
        <v>16</v>
      </c>
      <c r="I312" s="2">
        <f>AVERAGEIF(A:A,A312,G:G)</f>
        <v>49.295505555555543</v>
      </c>
      <c r="J312" s="2">
        <f>G312-I312</f>
        <v>-10.106405555555547</v>
      </c>
      <c r="K312" s="2">
        <f>90+J312</f>
        <v>79.89359444444446</v>
      </c>
      <c r="L312" s="2">
        <f>EXP(0.06*K312)</f>
        <v>120.73712561306228</v>
      </c>
      <c r="M312" s="2">
        <f>SUMIF(A:A,A312,L:L)</f>
        <v>4972.854597350557</v>
      </c>
      <c r="N312" s="3">
        <f>L312/M312</f>
        <v>2.4279239066710041E-2</v>
      </c>
      <c r="O312" s="7">
        <f>1/N312</f>
        <v>41.18745226126665</v>
      </c>
      <c r="P312" s="3" t="str">
        <f>IF(O312&gt;21,"",N312)</f>
        <v/>
      </c>
      <c r="Q312" s="3" t="str">
        <f>IF(ISNUMBER(P312),SUMIF(A:A,A312,P:P),"")</f>
        <v/>
      </c>
      <c r="R312" s="3" t="str">
        <f>IFERROR(P312*(1/Q312),"")</f>
        <v/>
      </c>
      <c r="S312" s="8" t="str">
        <f>IFERROR(1/R312,"")</f>
        <v/>
      </c>
    </row>
    <row r="313" spans="1:19" x14ac:dyDescent="0.25">
      <c r="A313" s="1">
        <v>36</v>
      </c>
      <c r="B313" s="5">
        <v>0.64236111111111105</v>
      </c>
      <c r="C313" s="1" t="s">
        <v>30</v>
      </c>
      <c r="D313" s="1">
        <v>6</v>
      </c>
      <c r="E313" s="1">
        <v>7</v>
      </c>
      <c r="F313" s="1" t="s">
        <v>334</v>
      </c>
      <c r="G313" s="2">
        <v>38.230866666666699</v>
      </c>
      <c r="H313" s="6">
        <f>1+COUNTIFS(A:A,A313,O:O,"&lt;"&amp;O313)</f>
        <v>17</v>
      </c>
      <c r="I313" s="2">
        <f>AVERAGEIF(A:A,A313,G:G)</f>
        <v>49.295505555555543</v>
      </c>
      <c r="J313" s="2">
        <f>G313-I313</f>
        <v>-11.064638888888844</v>
      </c>
      <c r="K313" s="2">
        <f>90+J313</f>
        <v>78.935361111111149</v>
      </c>
      <c r="L313" s="2">
        <f>EXP(0.06*K313)</f>
        <v>113.99124721905883</v>
      </c>
      <c r="M313" s="2">
        <f>SUMIF(A:A,A313,L:L)</f>
        <v>4972.854597350557</v>
      </c>
      <c r="N313" s="3">
        <f>L313/M313</f>
        <v>2.292269862058529E-2</v>
      </c>
      <c r="O313" s="7">
        <f>1/N313</f>
        <v>43.624881020857167</v>
      </c>
      <c r="P313" s="3" t="str">
        <f>IF(O313&gt;21,"",N313)</f>
        <v/>
      </c>
      <c r="Q313" s="3" t="str">
        <f>IF(ISNUMBER(P313),SUMIF(A:A,A313,P:P),"")</f>
        <v/>
      </c>
      <c r="R313" s="3" t="str">
        <f>IFERROR(P313*(1/Q313),"")</f>
        <v/>
      </c>
      <c r="S313" s="8" t="str">
        <f>IFERROR(1/R313,"")</f>
        <v/>
      </c>
    </row>
    <row r="314" spans="1:19" x14ac:dyDescent="0.25">
      <c r="A314" s="1">
        <v>36</v>
      </c>
      <c r="B314" s="5">
        <v>0.64236111111111105</v>
      </c>
      <c r="C314" s="1" t="s">
        <v>30</v>
      </c>
      <c r="D314" s="1">
        <v>6</v>
      </c>
      <c r="E314" s="1">
        <v>18</v>
      </c>
      <c r="F314" s="1" t="s">
        <v>345</v>
      </c>
      <c r="G314" s="2">
        <v>26.884833333333301</v>
      </c>
      <c r="H314" s="6">
        <f>1+COUNTIFS(A:A,A314,O:O,"&lt;"&amp;O314)</f>
        <v>18</v>
      </c>
      <c r="I314" s="2">
        <f>AVERAGEIF(A:A,A314,G:G)</f>
        <v>49.295505555555543</v>
      </c>
      <c r="J314" s="2">
        <f>G314-I314</f>
        <v>-22.410672222222242</v>
      </c>
      <c r="K314" s="2">
        <f>90+J314</f>
        <v>67.589327777777754</v>
      </c>
      <c r="L314" s="2">
        <f>EXP(0.06*K314)</f>
        <v>57.705914157980843</v>
      </c>
      <c r="M314" s="2">
        <f>SUMIF(A:A,A314,L:L)</f>
        <v>4972.854597350557</v>
      </c>
      <c r="N314" s="3">
        <f>L314/M314</f>
        <v>1.1604182874907595E-2</v>
      </c>
      <c r="O314" s="7">
        <f>1/N314</f>
        <v>86.175822182392409</v>
      </c>
      <c r="P314" s="3" t="str">
        <f>IF(O314&gt;21,"",N314)</f>
        <v/>
      </c>
      <c r="Q314" s="3" t="str">
        <f>IF(ISNUMBER(P314),SUMIF(A:A,A314,P:P),"")</f>
        <v/>
      </c>
      <c r="R314" s="3" t="str">
        <f>IFERROR(P314*(1/Q314),"")</f>
        <v/>
      </c>
      <c r="S314" s="8" t="str">
        <f>IFERROR(1/R314,"")</f>
        <v/>
      </c>
    </row>
    <row r="315" spans="1:19" x14ac:dyDescent="0.25">
      <c r="A315" s="1">
        <v>37</v>
      </c>
      <c r="B315" s="5">
        <v>0.64513888888888882</v>
      </c>
      <c r="C315" s="1" t="s">
        <v>346</v>
      </c>
      <c r="D315" s="1">
        <v>3</v>
      </c>
      <c r="E315" s="1">
        <v>5</v>
      </c>
      <c r="F315" s="1" t="s">
        <v>351</v>
      </c>
      <c r="G315" s="2">
        <v>66.390600000000106</v>
      </c>
      <c r="H315" s="6">
        <f>1+COUNTIFS(A:A,A315,O:O,"&lt;"&amp;O315)</f>
        <v>1</v>
      </c>
      <c r="I315" s="2">
        <f>AVERAGEIF(A:A,A315,G:G)</f>
        <v>51.018783333333324</v>
      </c>
      <c r="J315" s="2">
        <f>G315-I315</f>
        <v>15.371816666666781</v>
      </c>
      <c r="K315" s="2">
        <f>90+J315</f>
        <v>105.37181666666677</v>
      </c>
      <c r="L315" s="2">
        <f>EXP(0.06*K315)</f>
        <v>556.85729264494807</v>
      </c>
      <c r="M315" s="2">
        <f>SUMIF(A:A,A315,L:L)</f>
        <v>2586.8040798457973</v>
      </c>
      <c r="N315" s="3">
        <f>L315/M315</f>
        <v>0.21526844533125333</v>
      </c>
      <c r="O315" s="7">
        <f>1/N315</f>
        <v>4.6453626701359232</v>
      </c>
      <c r="P315" s="3">
        <f>IF(O315&gt;21,"",N315)</f>
        <v>0.21526844533125333</v>
      </c>
      <c r="Q315" s="3">
        <f>IF(ISNUMBER(P315),SUMIF(A:A,A315,P:P),"")</f>
        <v>0.97355995195189848</v>
      </c>
      <c r="R315" s="3">
        <f>IFERROR(P315*(1/Q315),"")</f>
        <v>0.22111472940075219</v>
      </c>
      <c r="S315" s="8">
        <f>IFERROR(1/R315,"")</f>
        <v>4.5225390579366724</v>
      </c>
    </row>
    <row r="316" spans="1:19" x14ac:dyDescent="0.25">
      <c r="A316" s="1">
        <v>37</v>
      </c>
      <c r="B316" s="5">
        <v>0.64513888888888882</v>
      </c>
      <c r="C316" s="1" t="s">
        <v>346</v>
      </c>
      <c r="D316" s="1">
        <v>3</v>
      </c>
      <c r="E316" s="1">
        <v>9</v>
      </c>
      <c r="F316" s="1" t="s">
        <v>29</v>
      </c>
      <c r="G316" s="2">
        <v>65.005800000000008</v>
      </c>
      <c r="H316" s="6">
        <f>1+COUNTIFS(A:A,A316,O:O,"&lt;"&amp;O316)</f>
        <v>2</v>
      </c>
      <c r="I316" s="2">
        <f>AVERAGEIF(A:A,A316,G:G)</f>
        <v>51.018783333333324</v>
      </c>
      <c r="J316" s="2">
        <f>G316-I316</f>
        <v>13.987016666666683</v>
      </c>
      <c r="K316" s="2">
        <f>90+J316</f>
        <v>103.98701666666668</v>
      </c>
      <c r="L316" s="2">
        <f>EXP(0.06*K316)</f>
        <v>512.45914973419133</v>
      </c>
      <c r="M316" s="2">
        <f>SUMIF(A:A,A316,L:L)</f>
        <v>2586.8040798457973</v>
      </c>
      <c r="N316" s="3">
        <f>L316/M316</f>
        <v>0.19810512660268406</v>
      </c>
      <c r="O316" s="7">
        <f>1/N316</f>
        <v>5.0478249460226303</v>
      </c>
      <c r="P316" s="3">
        <f>IF(O316&gt;21,"",N316)</f>
        <v>0.19810512660268406</v>
      </c>
      <c r="Q316" s="3">
        <f>IF(ISNUMBER(P316),SUMIF(A:A,A316,P:P),"")</f>
        <v>0.97355995195189848</v>
      </c>
      <c r="R316" s="3">
        <f>IFERROR(P316*(1/Q316),"")</f>
        <v>0.20348528737804122</v>
      </c>
      <c r="S316" s="8">
        <f>IFERROR(1/R316,"")</f>
        <v>4.9143602119113865</v>
      </c>
    </row>
    <row r="317" spans="1:19" x14ac:dyDescent="0.25">
      <c r="A317" s="1">
        <v>37</v>
      </c>
      <c r="B317" s="5">
        <v>0.64513888888888882</v>
      </c>
      <c r="C317" s="1" t="s">
        <v>346</v>
      </c>
      <c r="D317" s="1">
        <v>3</v>
      </c>
      <c r="E317" s="1">
        <v>4</v>
      </c>
      <c r="F317" s="1" t="s">
        <v>350</v>
      </c>
      <c r="G317" s="2">
        <v>55.5566666666667</v>
      </c>
      <c r="H317" s="6">
        <f>1+COUNTIFS(A:A,A317,O:O,"&lt;"&amp;O317)</f>
        <v>3</v>
      </c>
      <c r="I317" s="2">
        <f>AVERAGEIF(A:A,A317,G:G)</f>
        <v>51.018783333333324</v>
      </c>
      <c r="J317" s="2">
        <f>G317-I317</f>
        <v>4.5378833333333759</v>
      </c>
      <c r="K317" s="2">
        <f>90+J317</f>
        <v>94.537883333333383</v>
      </c>
      <c r="L317" s="2">
        <f>EXP(0.06*K317)</f>
        <v>290.69453269231803</v>
      </c>
      <c r="M317" s="2">
        <f>SUMIF(A:A,A317,L:L)</f>
        <v>2586.8040798457973</v>
      </c>
      <c r="N317" s="3">
        <f>L317/M317</f>
        <v>0.11237593714853222</v>
      </c>
      <c r="O317" s="7">
        <f>1/N317</f>
        <v>8.8987022077355942</v>
      </c>
      <c r="P317" s="3">
        <f>IF(O317&gt;21,"",N317)</f>
        <v>0.11237593714853222</v>
      </c>
      <c r="Q317" s="3">
        <f>IF(ISNUMBER(P317),SUMIF(A:A,A317,P:P),"")</f>
        <v>0.97355995195189848</v>
      </c>
      <c r="R317" s="3">
        <f>IFERROR(P317*(1/Q317),"")</f>
        <v>0.11542785518573229</v>
      </c>
      <c r="S317" s="8">
        <f>IFERROR(1/R317,"")</f>
        <v>8.6634200937973169</v>
      </c>
    </row>
    <row r="318" spans="1:19" x14ac:dyDescent="0.25">
      <c r="A318" s="1">
        <v>37</v>
      </c>
      <c r="B318" s="5">
        <v>0.64513888888888882</v>
      </c>
      <c r="C318" s="1" t="s">
        <v>346</v>
      </c>
      <c r="D318" s="1">
        <v>3</v>
      </c>
      <c r="E318" s="1">
        <v>1</v>
      </c>
      <c r="F318" s="1" t="s">
        <v>347</v>
      </c>
      <c r="G318" s="2">
        <v>50.6509</v>
      </c>
      <c r="H318" s="6">
        <f>1+COUNTIFS(A:A,A318,O:O,"&lt;"&amp;O318)</f>
        <v>4</v>
      </c>
      <c r="I318" s="2">
        <f>AVERAGEIF(A:A,A318,G:G)</f>
        <v>51.018783333333324</v>
      </c>
      <c r="J318" s="2">
        <f>G318-I318</f>
        <v>-0.36788333333332446</v>
      </c>
      <c r="K318" s="2">
        <f>90+J318</f>
        <v>89.632116666666676</v>
      </c>
      <c r="L318" s="2">
        <f>EXP(0.06*K318)</f>
        <v>216.57285423399864</v>
      </c>
      <c r="M318" s="2">
        <f>SUMIF(A:A,A318,L:L)</f>
        <v>2586.8040798457973</v>
      </c>
      <c r="N318" s="3">
        <f>L318/M318</f>
        <v>8.3722171277427718E-2</v>
      </c>
      <c r="O318" s="7">
        <f>1/N318</f>
        <v>11.944267387503952</v>
      </c>
      <c r="P318" s="3">
        <f>IF(O318&gt;21,"",N318)</f>
        <v>8.3722171277427718E-2</v>
      </c>
      <c r="Q318" s="3">
        <f>IF(ISNUMBER(P318),SUMIF(A:A,A318,P:P),"")</f>
        <v>0.97355995195189848</v>
      </c>
      <c r="R318" s="3">
        <f>IFERROR(P318*(1/Q318),"")</f>
        <v>8.5995907195619989E-2</v>
      </c>
      <c r="S318" s="8">
        <f>IFERROR(1/R318,"")</f>
        <v>11.628460383878975</v>
      </c>
    </row>
    <row r="319" spans="1:19" x14ac:dyDescent="0.25">
      <c r="A319" s="1">
        <v>37</v>
      </c>
      <c r="B319" s="5">
        <v>0.64513888888888882</v>
      </c>
      <c r="C319" s="1" t="s">
        <v>346</v>
      </c>
      <c r="D319" s="1">
        <v>3</v>
      </c>
      <c r="E319" s="1">
        <v>8</v>
      </c>
      <c r="F319" s="1" t="s">
        <v>354</v>
      </c>
      <c r="G319" s="2">
        <v>50.154233333333295</v>
      </c>
      <c r="H319" s="6">
        <f>1+COUNTIFS(A:A,A319,O:O,"&lt;"&amp;O319)</f>
        <v>5</v>
      </c>
      <c r="I319" s="2">
        <f>AVERAGEIF(A:A,A319,G:G)</f>
        <v>51.018783333333324</v>
      </c>
      <c r="J319" s="2">
        <f>G319-I319</f>
        <v>-0.86455000000002968</v>
      </c>
      <c r="K319" s="2">
        <f>90+J319</f>
        <v>89.135449999999963</v>
      </c>
      <c r="L319" s="2">
        <f>EXP(0.06*K319)</f>
        <v>210.21419771477466</v>
      </c>
      <c r="M319" s="2">
        <f>SUMIF(A:A,A319,L:L)</f>
        <v>2586.8040798457973</v>
      </c>
      <c r="N319" s="3">
        <f>L319/M319</f>
        <v>8.1264058361662159E-2</v>
      </c>
      <c r="O319" s="7">
        <f>1/N319</f>
        <v>12.305563125453856</v>
      </c>
      <c r="P319" s="3">
        <f>IF(O319&gt;21,"",N319)</f>
        <v>8.1264058361662159E-2</v>
      </c>
      <c r="Q319" s="3">
        <f>IF(ISNUMBER(P319),SUMIF(A:A,A319,P:P),"")</f>
        <v>0.97355995195189848</v>
      </c>
      <c r="R319" s="3">
        <f>IFERROR(P319*(1/Q319),"")</f>
        <v>8.3471036579447586E-2</v>
      </c>
      <c r="S319" s="8">
        <f>IFERROR(1/R319,"")</f>
        <v>11.980203445157912</v>
      </c>
    </row>
    <row r="320" spans="1:19" x14ac:dyDescent="0.25">
      <c r="A320" s="1">
        <v>37</v>
      </c>
      <c r="B320" s="5">
        <v>0.64513888888888882</v>
      </c>
      <c r="C320" s="1" t="s">
        <v>346</v>
      </c>
      <c r="D320" s="1">
        <v>3</v>
      </c>
      <c r="E320" s="1">
        <v>3</v>
      </c>
      <c r="F320" s="1" t="s">
        <v>349</v>
      </c>
      <c r="G320" s="2">
        <v>49.8209666666666</v>
      </c>
      <c r="H320" s="6">
        <f>1+COUNTIFS(A:A,A320,O:O,"&lt;"&amp;O320)</f>
        <v>6</v>
      </c>
      <c r="I320" s="2">
        <f>AVERAGEIF(A:A,A320,G:G)</f>
        <v>51.018783333333324</v>
      </c>
      <c r="J320" s="2">
        <f>G320-I320</f>
        <v>-1.1978166666667249</v>
      </c>
      <c r="K320" s="2">
        <f>90+J320</f>
        <v>88.802183333333275</v>
      </c>
      <c r="L320" s="2">
        <f>EXP(0.06*K320)</f>
        <v>206.05250191862518</v>
      </c>
      <c r="M320" s="2">
        <f>SUMIF(A:A,A320,L:L)</f>
        <v>2586.8040798457973</v>
      </c>
      <c r="N320" s="3">
        <f>L320/M320</f>
        <v>7.9655240813949937E-2</v>
      </c>
      <c r="O320" s="7">
        <f>1/N320</f>
        <v>12.554101773864339</v>
      </c>
      <c r="P320" s="3">
        <f>IF(O320&gt;21,"",N320)</f>
        <v>7.9655240813949937E-2</v>
      </c>
      <c r="Q320" s="3">
        <f>IF(ISNUMBER(P320),SUMIF(A:A,A320,P:P),"")</f>
        <v>0.97355995195189848</v>
      </c>
      <c r="R320" s="3">
        <f>IFERROR(P320*(1/Q320),"")</f>
        <v>8.1818526588165921E-2</v>
      </c>
      <c r="S320" s="8">
        <f>IFERROR(1/R320,"")</f>
        <v>12.222170719762609</v>
      </c>
    </row>
    <row r="321" spans="1:19" x14ac:dyDescent="0.25">
      <c r="A321" s="1">
        <v>37</v>
      </c>
      <c r="B321" s="5">
        <v>0.64513888888888882</v>
      </c>
      <c r="C321" s="1" t="s">
        <v>346</v>
      </c>
      <c r="D321" s="1">
        <v>3</v>
      </c>
      <c r="E321" s="1">
        <v>7</v>
      </c>
      <c r="F321" s="1" t="s">
        <v>353</v>
      </c>
      <c r="G321" s="2">
        <v>48.747766666666699</v>
      </c>
      <c r="H321" s="6">
        <f>1+COUNTIFS(A:A,A321,O:O,"&lt;"&amp;O321)</f>
        <v>7</v>
      </c>
      <c r="I321" s="2">
        <f>AVERAGEIF(A:A,A321,G:G)</f>
        <v>51.018783333333324</v>
      </c>
      <c r="J321" s="2">
        <f>G321-I321</f>
        <v>-2.2710166666666254</v>
      </c>
      <c r="K321" s="2">
        <f>90+J321</f>
        <v>87.728983333333375</v>
      </c>
      <c r="L321" s="2">
        <f>EXP(0.06*K321)</f>
        <v>193.20252672893261</v>
      </c>
      <c r="M321" s="2">
        <f>SUMIF(A:A,A321,L:L)</f>
        <v>2586.8040798457973</v>
      </c>
      <c r="N321" s="3">
        <f>L321/M321</f>
        <v>7.4687730792681317E-2</v>
      </c>
      <c r="O321" s="7">
        <f>1/N321</f>
        <v>13.389079965165985</v>
      </c>
      <c r="P321" s="3">
        <f>IF(O321&gt;21,"",N321)</f>
        <v>7.4687730792681317E-2</v>
      </c>
      <c r="Q321" s="3">
        <f>IF(ISNUMBER(P321),SUMIF(A:A,A321,P:P),"")</f>
        <v>0.97355995195189848</v>
      </c>
      <c r="R321" s="3">
        <f>IFERROR(P321*(1/Q321),"")</f>
        <v>7.671610838442898E-2</v>
      </c>
      <c r="S321" s="8">
        <f>IFERROR(1/R321,"")</f>
        <v>13.035072047567123</v>
      </c>
    </row>
    <row r="322" spans="1:19" x14ac:dyDescent="0.25">
      <c r="A322" s="1">
        <v>37</v>
      </c>
      <c r="B322" s="5">
        <v>0.64513888888888882</v>
      </c>
      <c r="C322" s="1" t="s">
        <v>346</v>
      </c>
      <c r="D322" s="1">
        <v>3</v>
      </c>
      <c r="E322" s="1">
        <v>6</v>
      </c>
      <c r="F322" s="1" t="s">
        <v>352</v>
      </c>
      <c r="G322" s="2">
        <v>47.145533333333297</v>
      </c>
      <c r="H322" s="6">
        <f>1+COUNTIFS(A:A,A322,O:O,"&lt;"&amp;O322)</f>
        <v>8</v>
      </c>
      <c r="I322" s="2">
        <f>AVERAGEIF(A:A,A322,G:G)</f>
        <v>51.018783333333324</v>
      </c>
      <c r="J322" s="2">
        <f>G322-I322</f>
        <v>-3.8732500000000272</v>
      </c>
      <c r="K322" s="2">
        <f>90+J322</f>
        <v>86.126749999999973</v>
      </c>
      <c r="L322" s="2">
        <f>EXP(0.06*K322)</f>
        <v>175.49402557170467</v>
      </c>
      <c r="M322" s="2">
        <f>SUMIF(A:A,A322,L:L)</f>
        <v>2586.8040798457973</v>
      </c>
      <c r="N322" s="3">
        <f>L322/M322</f>
        <v>6.7842024426591319E-2</v>
      </c>
      <c r="O322" s="7">
        <f>1/N322</f>
        <v>14.740126174773177</v>
      </c>
      <c r="P322" s="3">
        <f>IF(O322&gt;21,"",N322)</f>
        <v>6.7842024426591319E-2</v>
      </c>
      <c r="Q322" s="3">
        <f>IF(ISNUMBER(P322),SUMIF(A:A,A322,P:P),"")</f>
        <v>0.97355995195189848</v>
      </c>
      <c r="R322" s="3">
        <f>IFERROR(P322*(1/Q322),"")</f>
        <v>6.9684485573358143E-2</v>
      </c>
      <c r="S322" s="8">
        <f>IFERROR(1/R322,"")</f>
        <v>14.350396530477097</v>
      </c>
    </row>
    <row r="323" spans="1:19" x14ac:dyDescent="0.25">
      <c r="A323" s="1">
        <v>37</v>
      </c>
      <c r="B323" s="5">
        <v>0.64513888888888882</v>
      </c>
      <c r="C323" s="1" t="s">
        <v>346</v>
      </c>
      <c r="D323" s="1">
        <v>3</v>
      </c>
      <c r="E323" s="1">
        <v>10</v>
      </c>
      <c r="F323" s="1" t="s">
        <v>355</v>
      </c>
      <c r="G323" s="2">
        <v>45.274866666666604</v>
      </c>
      <c r="H323" s="6">
        <f>1+COUNTIFS(A:A,A323,O:O,"&lt;"&amp;O323)</f>
        <v>9</v>
      </c>
      <c r="I323" s="2">
        <f>AVERAGEIF(A:A,A323,G:G)</f>
        <v>51.018783333333324</v>
      </c>
      <c r="J323" s="2">
        <f>G323-I323</f>
        <v>-5.7439166666667205</v>
      </c>
      <c r="K323" s="2">
        <f>90+J323</f>
        <v>84.256083333333279</v>
      </c>
      <c r="L323" s="2">
        <f>EXP(0.06*K323)</f>
        <v>156.86177444415603</v>
      </c>
      <c r="M323" s="2">
        <f>SUMIF(A:A,A323,L:L)</f>
        <v>2586.8040798457973</v>
      </c>
      <c r="N323" s="3">
        <f>L323/M323</f>
        <v>6.0639217197116353E-2</v>
      </c>
      <c r="O323" s="7">
        <f>1/N323</f>
        <v>16.490978053845229</v>
      </c>
      <c r="P323" s="3">
        <f>IF(O323&gt;21,"",N323)</f>
        <v>6.0639217197116353E-2</v>
      </c>
      <c r="Q323" s="3">
        <f>IF(ISNUMBER(P323),SUMIF(A:A,A323,P:P),"")</f>
        <v>0.97355995195189848</v>
      </c>
      <c r="R323" s="3">
        <f>IFERROR(P323*(1/Q323),"")</f>
        <v>6.2286063714453617E-2</v>
      </c>
      <c r="S323" s="8">
        <f>IFERROR(1/R323,"")</f>
        <v>16.054955801741375</v>
      </c>
    </row>
    <row r="324" spans="1:19" x14ac:dyDescent="0.25">
      <c r="A324" s="1">
        <v>37</v>
      </c>
      <c r="B324" s="5">
        <v>0.64513888888888882</v>
      </c>
      <c r="C324" s="1" t="s">
        <v>346</v>
      </c>
      <c r="D324" s="1">
        <v>3</v>
      </c>
      <c r="E324" s="1">
        <v>2</v>
      </c>
      <c r="F324" s="1" t="s">
        <v>348</v>
      </c>
      <c r="G324" s="2">
        <v>31.4405</v>
      </c>
      <c r="H324" s="6">
        <f>1+COUNTIFS(A:A,A324,O:O,"&lt;"&amp;O324)</f>
        <v>10</v>
      </c>
      <c r="I324" s="2">
        <f>AVERAGEIF(A:A,A324,G:G)</f>
        <v>51.018783333333324</v>
      </c>
      <c r="J324" s="2">
        <f>G324-I324</f>
        <v>-19.578283333333324</v>
      </c>
      <c r="K324" s="2">
        <f>90+J324</f>
        <v>70.421716666666669</v>
      </c>
      <c r="L324" s="2">
        <f>EXP(0.06*K324)</f>
        <v>68.395224162147784</v>
      </c>
      <c r="M324" s="2">
        <f>SUMIF(A:A,A324,L:L)</f>
        <v>2586.8040798457973</v>
      </c>
      <c r="N324" s="3">
        <f>L324/M324</f>
        <v>2.6440048048101468E-2</v>
      </c>
      <c r="O324" s="7">
        <f>1/N324</f>
        <v>37.821413871137239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8" t="str">
        <f>IFERROR(1/R324,"")</f>
        <v/>
      </c>
    </row>
    <row r="325" spans="1:19" x14ac:dyDescent="0.25">
      <c r="A325" s="1">
        <v>38</v>
      </c>
      <c r="B325" s="5">
        <v>0.6479166666666667</v>
      </c>
      <c r="C325" s="1" t="s">
        <v>69</v>
      </c>
      <c r="D325" s="1">
        <v>5</v>
      </c>
      <c r="E325" s="1">
        <v>3</v>
      </c>
      <c r="F325" s="1" t="s">
        <v>358</v>
      </c>
      <c r="G325" s="2">
        <v>71.294299999999993</v>
      </c>
      <c r="H325" s="6">
        <f>1+COUNTIFS(A:A,A325,O:O,"&lt;"&amp;O325)</f>
        <v>1</v>
      </c>
      <c r="I325" s="2">
        <f>AVERAGEIF(A:A,A325,G:G)</f>
        <v>47.297097222222199</v>
      </c>
      <c r="J325" s="2">
        <f>G325-I325</f>
        <v>23.997202777777794</v>
      </c>
      <c r="K325" s="2">
        <f>90+J325</f>
        <v>113.9972027777778</v>
      </c>
      <c r="L325" s="2">
        <f>EXP(0.06*K325)</f>
        <v>934.33230946338733</v>
      </c>
      <c r="M325" s="2">
        <f>SUMIF(A:A,A325,L:L)</f>
        <v>3341.9276732495759</v>
      </c>
      <c r="N325" s="3">
        <f>L325/M325</f>
        <v>0.27957885412728717</v>
      </c>
      <c r="O325" s="7">
        <f>1/N325</f>
        <v>3.5768084218011644</v>
      </c>
      <c r="P325" s="3">
        <f>IF(O325&gt;21,"",N325)</f>
        <v>0.27957885412728717</v>
      </c>
      <c r="Q325" s="3">
        <f>IF(ISNUMBER(P325),SUMIF(A:A,A325,P:P),"")</f>
        <v>0.90277286970870196</v>
      </c>
      <c r="R325" s="3">
        <f>IFERROR(P325*(1/Q325),"")</f>
        <v>0.30968902977500751</v>
      </c>
      <c r="S325" s="8">
        <f>IFERROR(1/R325,"")</f>
        <v>3.2290456033476906</v>
      </c>
    </row>
    <row r="326" spans="1:19" x14ac:dyDescent="0.25">
      <c r="A326" s="1">
        <v>38</v>
      </c>
      <c r="B326" s="5">
        <v>0.6479166666666667</v>
      </c>
      <c r="C326" s="1" t="s">
        <v>69</v>
      </c>
      <c r="D326" s="1">
        <v>5</v>
      </c>
      <c r="E326" s="1">
        <v>12</v>
      </c>
      <c r="F326" s="1" t="s">
        <v>367</v>
      </c>
      <c r="G326" s="2">
        <v>60.101166666666593</v>
      </c>
      <c r="H326" s="6">
        <f>1+COUNTIFS(A:A,A326,O:O,"&lt;"&amp;O326)</f>
        <v>2</v>
      </c>
      <c r="I326" s="2">
        <f>AVERAGEIF(A:A,A326,G:G)</f>
        <v>47.297097222222199</v>
      </c>
      <c r="J326" s="2">
        <f>G326-I326</f>
        <v>12.804069444444394</v>
      </c>
      <c r="K326" s="2">
        <f>90+J326</f>
        <v>102.80406944444439</v>
      </c>
      <c r="L326" s="2">
        <f>EXP(0.06*K326)</f>
        <v>477.34722766551869</v>
      </c>
      <c r="M326" s="2">
        <f>SUMIF(A:A,A326,L:L)</f>
        <v>3341.9276732495759</v>
      </c>
      <c r="N326" s="3">
        <f>L326/M326</f>
        <v>0.14283589423147589</v>
      </c>
      <c r="O326" s="7">
        <f>1/N326</f>
        <v>7.0010413375466234</v>
      </c>
      <c r="P326" s="3">
        <f>IF(O326&gt;21,"",N326)</f>
        <v>0.14283589423147589</v>
      </c>
      <c r="Q326" s="3">
        <f>IF(ISNUMBER(P326),SUMIF(A:A,A326,P:P),"")</f>
        <v>0.90277286970870196</v>
      </c>
      <c r="R326" s="3">
        <f>IFERROR(P326*(1/Q326),"")</f>
        <v>0.15821908148121996</v>
      </c>
      <c r="S326" s="8">
        <f>IFERROR(1/R326,"")</f>
        <v>6.3203501792462147</v>
      </c>
    </row>
    <row r="327" spans="1:19" x14ac:dyDescent="0.25">
      <c r="A327" s="1">
        <v>38</v>
      </c>
      <c r="B327" s="5">
        <v>0.6479166666666667</v>
      </c>
      <c r="C327" s="1" t="s">
        <v>69</v>
      </c>
      <c r="D327" s="1">
        <v>5</v>
      </c>
      <c r="E327" s="1">
        <v>8</v>
      </c>
      <c r="F327" s="1" t="s">
        <v>363</v>
      </c>
      <c r="G327" s="2">
        <v>52.958199999999998</v>
      </c>
      <c r="H327" s="6">
        <f>1+COUNTIFS(A:A,A327,O:O,"&lt;"&amp;O327)</f>
        <v>3</v>
      </c>
      <c r="I327" s="2">
        <f>AVERAGEIF(A:A,A327,G:G)</f>
        <v>47.297097222222199</v>
      </c>
      <c r="J327" s="2">
        <f>G327-I327</f>
        <v>5.6611027777777991</v>
      </c>
      <c r="K327" s="2">
        <f>90+J327</f>
        <v>95.661102777777799</v>
      </c>
      <c r="L327" s="2">
        <f>EXP(0.06*K327)</f>
        <v>310.96058464350438</v>
      </c>
      <c r="M327" s="2">
        <f>SUMIF(A:A,A327,L:L)</f>
        <v>3341.9276732495759</v>
      </c>
      <c r="N327" s="3">
        <f>L327/M327</f>
        <v>9.3048268857697014E-2</v>
      </c>
      <c r="O327" s="7">
        <f>1/N327</f>
        <v>10.747110207169419</v>
      </c>
      <c r="P327" s="3">
        <f>IF(O327&gt;21,"",N327)</f>
        <v>9.3048268857697014E-2</v>
      </c>
      <c r="Q327" s="3">
        <f>IF(ISNUMBER(P327),SUMIF(A:A,A327,P:P),"")</f>
        <v>0.90277286970870196</v>
      </c>
      <c r="R327" s="3">
        <f>IFERROR(P327*(1/Q327),"")</f>
        <v>0.10306941200805129</v>
      </c>
      <c r="S327" s="8">
        <f>IFERROR(1/R327,"")</f>
        <v>9.7021995228020188</v>
      </c>
    </row>
    <row r="328" spans="1:19" x14ac:dyDescent="0.25">
      <c r="A328" s="1">
        <v>38</v>
      </c>
      <c r="B328" s="5">
        <v>0.6479166666666667</v>
      </c>
      <c r="C328" s="1" t="s">
        <v>69</v>
      </c>
      <c r="D328" s="1">
        <v>5</v>
      </c>
      <c r="E328" s="1">
        <v>7</v>
      </c>
      <c r="F328" s="1" t="s">
        <v>362</v>
      </c>
      <c r="G328" s="2">
        <v>51.502366666666596</v>
      </c>
      <c r="H328" s="6">
        <f>1+COUNTIFS(A:A,A328,O:O,"&lt;"&amp;O328)</f>
        <v>4</v>
      </c>
      <c r="I328" s="2">
        <f>AVERAGEIF(A:A,A328,G:G)</f>
        <v>47.297097222222199</v>
      </c>
      <c r="J328" s="2">
        <f>G328-I328</f>
        <v>4.2052694444443972</v>
      </c>
      <c r="K328" s="2">
        <f>90+J328</f>
        <v>94.205269444444397</v>
      </c>
      <c r="L328" s="2">
        <f>EXP(0.06*K328)</f>
        <v>284.95069538874088</v>
      </c>
      <c r="M328" s="2">
        <f>SUMIF(A:A,A328,L:L)</f>
        <v>3341.9276732495759</v>
      </c>
      <c r="N328" s="3">
        <f>L328/M328</f>
        <v>8.5265368747991066E-2</v>
      </c>
      <c r="O328" s="7">
        <f>1/N328</f>
        <v>11.728090955140107</v>
      </c>
      <c r="P328" s="3">
        <f>IF(O328&gt;21,"",N328)</f>
        <v>8.5265368747991066E-2</v>
      </c>
      <c r="Q328" s="3">
        <f>IF(ISNUMBER(P328),SUMIF(A:A,A328,P:P),"")</f>
        <v>0.90277286970870196</v>
      </c>
      <c r="R328" s="3">
        <f>IFERROR(P328*(1/Q328),"")</f>
        <v>9.4448306555228748E-2</v>
      </c>
      <c r="S328" s="8">
        <f>IFERROR(1/R328,"")</f>
        <v>10.587802327776506</v>
      </c>
    </row>
    <row r="329" spans="1:19" x14ac:dyDescent="0.25">
      <c r="A329" s="1">
        <v>38</v>
      </c>
      <c r="B329" s="5">
        <v>0.6479166666666667</v>
      </c>
      <c r="C329" s="1" t="s">
        <v>69</v>
      </c>
      <c r="D329" s="1">
        <v>5</v>
      </c>
      <c r="E329" s="1">
        <v>5</v>
      </c>
      <c r="F329" s="1" t="s">
        <v>360</v>
      </c>
      <c r="G329" s="2">
        <v>50.378633333333298</v>
      </c>
      <c r="H329" s="6">
        <f>1+COUNTIFS(A:A,A329,O:O,"&lt;"&amp;O329)</f>
        <v>5</v>
      </c>
      <c r="I329" s="2">
        <f>AVERAGEIF(A:A,A329,G:G)</f>
        <v>47.297097222222199</v>
      </c>
      <c r="J329" s="2">
        <f>G329-I329</f>
        <v>3.0815361111110988</v>
      </c>
      <c r="K329" s="2">
        <f>90+J329</f>
        <v>93.081536111111092</v>
      </c>
      <c r="L329" s="2">
        <f>EXP(0.06*K329)</f>
        <v>266.37155745777545</v>
      </c>
      <c r="M329" s="2">
        <f>SUMIF(A:A,A329,L:L)</f>
        <v>3341.9276732495759</v>
      </c>
      <c r="N329" s="3">
        <f>L329/M329</f>
        <v>7.970596120016113E-2</v>
      </c>
      <c r="O329" s="7">
        <f>1/N329</f>
        <v>12.546113050299411</v>
      </c>
      <c r="P329" s="3">
        <f>IF(O329&gt;21,"",N329)</f>
        <v>7.970596120016113E-2</v>
      </c>
      <c r="Q329" s="3">
        <f>IF(ISNUMBER(P329),SUMIF(A:A,A329,P:P),"")</f>
        <v>0.90277286970870196</v>
      </c>
      <c r="R329" s="3">
        <f>IFERROR(P329*(1/Q329),"")</f>
        <v>8.8290160099604983E-2</v>
      </c>
      <c r="S329" s="8">
        <f>IFERROR(1/R329,"")</f>
        <v>11.326290482108595</v>
      </c>
    </row>
    <row r="330" spans="1:19" x14ac:dyDescent="0.25">
      <c r="A330" s="1">
        <v>38</v>
      </c>
      <c r="B330" s="5">
        <v>0.6479166666666667</v>
      </c>
      <c r="C330" s="1" t="s">
        <v>69</v>
      </c>
      <c r="D330" s="1">
        <v>5</v>
      </c>
      <c r="E330" s="1">
        <v>1</v>
      </c>
      <c r="F330" s="1" t="s">
        <v>356</v>
      </c>
      <c r="G330" s="2">
        <v>45.629199999999997</v>
      </c>
      <c r="H330" s="6">
        <f>1+COUNTIFS(A:A,A330,O:O,"&lt;"&amp;O330)</f>
        <v>6</v>
      </c>
      <c r="I330" s="2">
        <f>AVERAGEIF(A:A,A330,G:G)</f>
        <v>47.297097222222199</v>
      </c>
      <c r="J330" s="2">
        <f>G330-I330</f>
        <v>-1.6678972222222015</v>
      </c>
      <c r="K330" s="2">
        <f>90+J330</f>
        <v>88.332102777777806</v>
      </c>
      <c r="L330" s="2">
        <f>EXP(0.06*K330)</f>
        <v>200.32201898636288</v>
      </c>
      <c r="M330" s="2">
        <f>SUMIF(A:A,A330,L:L)</f>
        <v>3341.9276732495759</v>
      </c>
      <c r="N330" s="3">
        <f>L330/M330</f>
        <v>5.9942056972039914E-2</v>
      </c>
      <c r="O330" s="7">
        <f>1/N330</f>
        <v>16.682777510729267</v>
      </c>
      <c r="P330" s="3">
        <f>IF(O330&gt;21,"",N330)</f>
        <v>5.9942056972039914E-2</v>
      </c>
      <c r="Q330" s="3">
        <f>IF(ISNUMBER(P330),SUMIF(A:A,A330,P:P),"")</f>
        <v>0.90277286970870196</v>
      </c>
      <c r="R330" s="3">
        <f>IFERROR(P330*(1/Q330),"")</f>
        <v>6.6397716395023523E-2</v>
      </c>
      <c r="S330" s="8">
        <f>IFERROR(1/R330,"")</f>
        <v>15.060758928072856</v>
      </c>
    </row>
    <row r="331" spans="1:19" x14ac:dyDescent="0.25">
      <c r="A331" s="1">
        <v>38</v>
      </c>
      <c r="B331" s="5">
        <v>0.6479166666666667</v>
      </c>
      <c r="C331" s="1" t="s">
        <v>69</v>
      </c>
      <c r="D331" s="1">
        <v>5</v>
      </c>
      <c r="E331" s="1">
        <v>11</v>
      </c>
      <c r="F331" s="1" t="s">
        <v>366</v>
      </c>
      <c r="G331" s="2">
        <v>45.573166666666701</v>
      </c>
      <c r="H331" s="6">
        <f>1+COUNTIFS(A:A,A331,O:O,"&lt;"&amp;O331)</f>
        <v>7</v>
      </c>
      <c r="I331" s="2">
        <f>AVERAGEIF(A:A,A331,G:G)</f>
        <v>47.297097222222199</v>
      </c>
      <c r="J331" s="2">
        <f>G331-I331</f>
        <v>-1.7239305555554978</v>
      </c>
      <c r="K331" s="2">
        <f>90+J331</f>
        <v>88.276069444444502</v>
      </c>
      <c r="L331" s="2">
        <f>EXP(0.06*K331)</f>
        <v>199.64966721516015</v>
      </c>
      <c r="M331" s="2">
        <f>SUMIF(A:A,A331,L:L)</f>
        <v>3341.9276732495759</v>
      </c>
      <c r="N331" s="3">
        <f>L331/M331</f>
        <v>5.9740870161031238E-2</v>
      </c>
      <c r="O331" s="7">
        <f>1/N331</f>
        <v>16.738959397553209</v>
      </c>
      <c r="P331" s="3">
        <f>IF(O331&gt;21,"",N331)</f>
        <v>5.9740870161031238E-2</v>
      </c>
      <c r="Q331" s="3">
        <f>IF(ISNUMBER(P331),SUMIF(A:A,A331,P:P),"")</f>
        <v>0.90277286970870196</v>
      </c>
      <c r="R331" s="3">
        <f>IFERROR(P331*(1/Q331),"")</f>
        <v>6.617486210048365E-2</v>
      </c>
      <c r="S331" s="8">
        <f>IFERROR(1/R331,"")</f>
        <v>15.111478411266555</v>
      </c>
    </row>
    <row r="332" spans="1:19" x14ac:dyDescent="0.25">
      <c r="A332" s="1">
        <v>38</v>
      </c>
      <c r="B332" s="5">
        <v>0.6479166666666667</v>
      </c>
      <c r="C332" s="1" t="s">
        <v>69</v>
      </c>
      <c r="D332" s="1">
        <v>5</v>
      </c>
      <c r="E332" s="1">
        <v>2</v>
      </c>
      <c r="F332" s="1" t="s">
        <v>357</v>
      </c>
      <c r="G332" s="2">
        <v>43.559166666666698</v>
      </c>
      <c r="H332" s="6">
        <f>1+COUNTIFS(A:A,A332,O:O,"&lt;"&amp;O332)</f>
        <v>8</v>
      </c>
      <c r="I332" s="2">
        <f>AVERAGEIF(A:A,A332,G:G)</f>
        <v>47.297097222222199</v>
      </c>
      <c r="J332" s="2">
        <f>G332-I332</f>
        <v>-3.7379305555555007</v>
      </c>
      <c r="K332" s="2">
        <f>90+J332</f>
        <v>86.262069444444506</v>
      </c>
      <c r="L332" s="2">
        <f>EXP(0.06*K332)</f>
        <v>176.92469086007071</v>
      </c>
      <c r="M332" s="2">
        <f>SUMIF(A:A,A332,L:L)</f>
        <v>3341.9276732495759</v>
      </c>
      <c r="N332" s="3">
        <f>L332/M332</f>
        <v>5.2940909606231906E-2</v>
      </c>
      <c r="O332" s="7">
        <f>1/N332</f>
        <v>18.888984103935488</v>
      </c>
      <c r="P332" s="3">
        <f>IF(O332&gt;21,"",N332)</f>
        <v>5.2940909606231906E-2</v>
      </c>
      <c r="Q332" s="3">
        <f>IF(ISNUMBER(P332),SUMIF(A:A,A332,P:P),"")</f>
        <v>0.90277286970870196</v>
      </c>
      <c r="R332" s="3">
        <f>IFERROR(P332*(1/Q332),"")</f>
        <v>5.8642557150963531E-2</v>
      </c>
      <c r="S332" s="8">
        <f>IFERROR(1/R332,"")</f>
        <v>17.052462385391895</v>
      </c>
    </row>
    <row r="333" spans="1:19" x14ac:dyDescent="0.25">
      <c r="A333" s="1">
        <v>38</v>
      </c>
      <c r="B333" s="5">
        <v>0.6479166666666667</v>
      </c>
      <c r="C333" s="1" t="s">
        <v>69</v>
      </c>
      <c r="D333" s="1">
        <v>5</v>
      </c>
      <c r="E333" s="1">
        <v>6</v>
      </c>
      <c r="F333" s="1" t="s">
        <v>361</v>
      </c>
      <c r="G333" s="2">
        <v>42.511233333333301</v>
      </c>
      <c r="H333" s="6">
        <f>1+COUNTIFS(A:A,A333,O:O,"&lt;"&amp;O333)</f>
        <v>9</v>
      </c>
      <c r="I333" s="2">
        <f>AVERAGEIF(A:A,A333,G:G)</f>
        <v>47.297097222222199</v>
      </c>
      <c r="J333" s="2">
        <f>G333-I333</f>
        <v>-4.7858638888888976</v>
      </c>
      <c r="K333" s="2">
        <f>90+J333</f>
        <v>85.214136111111102</v>
      </c>
      <c r="L333" s="2">
        <f>EXP(0.06*K333)</f>
        <v>166.14288425792435</v>
      </c>
      <c r="M333" s="2">
        <f>SUMIF(A:A,A333,L:L)</f>
        <v>3341.9276732495759</v>
      </c>
      <c r="N333" s="3">
        <f>L333/M333</f>
        <v>4.9714685804786642E-2</v>
      </c>
      <c r="O333" s="7">
        <f>1/N333</f>
        <v>20.114780649055572</v>
      </c>
      <c r="P333" s="3">
        <f>IF(O333&gt;21,"",N333)</f>
        <v>4.9714685804786642E-2</v>
      </c>
      <c r="Q333" s="3">
        <f>IF(ISNUMBER(P333),SUMIF(A:A,A333,P:P),"")</f>
        <v>0.90277286970870196</v>
      </c>
      <c r="R333" s="3">
        <f>IFERROR(P333*(1/Q333),"")</f>
        <v>5.5068874434416819E-2</v>
      </c>
      <c r="S333" s="8">
        <f>IFERROR(1/R333,"")</f>
        <v>18.159078250108962</v>
      </c>
    </row>
    <row r="334" spans="1:19" x14ac:dyDescent="0.25">
      <c r="A334" s="1">
        <v>38</v>
      </c>
      <c r="B334" s="5">
        <v>0.6479166666666667</v>
      </c>
      <c r="C334" s="1" t="s">
        <v>69</v>
      </c>
      <c r="D334" s="1">
        <v>5</v>
      </c>
      <c r="E334" s="1">
        <v>10</v>
      </c>
      <c r="F334" s="1" t="s">
        <v>365</v>
      </c>
      <c r="G334" s="2">
        <v>41.299900000000001</v>
      </c>
      <c r="H334" s="6">
        <f>1+COUNTIFS(A:A,A334,O:O,"&lt;"&amp;O334)</f>
        <v>10</v>
      </c>
      <c r="I334" s="2">
        <f>AVERAGEIF(A:A,A334,G:G)</f>
        <v>47.297097222222199</v>
      </c>
      <c r="J334" s="2">
        <f>G334-I334</f>
        <v>-5.9971972222221979</v>
      </c>
      <c r="K334" s="2">
        <f>90+J334</f>
        <v>84.002802777777802</v>
      </c>
      <c r="L334" s="2">
        <f>EXP(0.06*K334)</f>
        <v>154.49599391774845</v>
      </c>
      <c r="M334" s="2">
        <f>SUMIF(A:A,A334,L:L)</f>
        <v>3341.9276732495759</v>
      </c>
      <c r="N334" s="3">
        <f>L334/M334</f>
        <v>4.6229604295272446E-2</v>
      </c>
      <c r="O334" s="7">
        <f>1/N334</f>
        <v>21.631160708469714</v>
      </c>
      <c r="P334" s="3" t="str">
        <f>IF(O334&gt;21,"",N334)</f>
        <v/>
      </c>
      <c r="Q334" s="3" t="str">
        <f>IF(ISNUMBER(P334),SUMIF(A:A,A334,P:P),"")</f>
        <v/>
      </c>
      <c r="R334" s="3" t="str">
        <f>IFERROR(P334*(1/Q334),"")</f>
        <v/>
      </c>
      <c r="S334" s="8" t="str">
        <f>IFERROR(1/R334,"")</f>
        <v/>
      </c>
    </row>
    <row r="335" spans="1:19" x14ac:dyDescent="0.25">
      <c r="A335" s="1">
        <v>38</v>
      </c>
      <c r="B335" s="5">
        <v>0.6479166666666667</v>
      </c>
      <c r="C335" s="1" t="s">
        <v>69</v>
      </c>
      <c r="D335" s="1">
        <v>5</v>
      </c>
      <c r="E335" s="1">
        <v>9</v>
      </c>
      <c r="F335" s="1" t="s">
        <v>364</v>
      </c>
      <c r="G335" s="2">
        <v>31.7652</v>
      </c>
      <c r="H335" s="6">
        <f>1+COUNTIFS(A:A,A335,O:O,"&lt;"&amp;O335)</f>
        <v>11</v>
      </c>
      <c r="I335" s="2">
        <f>AVERAGEIF(A:A,A335,G:G)</f>
        <v>47.297097222222199</v>
      </c>
      <c r="J335" s="2">
        <f>G335-I335</f>
        <v>-15.531897222222199</v>
      </c>
      <c r="K335" s="2">
        <f>90+J335</f>
        <v>74.468102777777801</v>
      </c>
      <c r="L335" s="2">
        <f>EXP(0.06*K335)</f>
        <v>87.189696686304814</v>
      </c>
      <c r="M335" s="2">
        <f>SUMIF(A:A,A335,L:L)</f>
        <v>3341.9276732495759</v>
      </c>
      <c r="N335" s="3">
        <f>L335/M335</f>
        <v>2.6089642030320943E-2</v>
      </c>
      <c r="O335" s="7">
        <f>1/N335</f>
        <v>38.329387533865614</v>
      </c>
      <c r="P335" s="3" t="str">
        <f>IF(O335&gt;21,"",N335)</f>
        <v/>
      </c>
      <c r="Q335" s="3" t="str">
        <f>IF(ISNUMBER(P335),SUMIF(A:A,A335,P:P),"")</f>
        <v/>
      </c>
      <c r="R335" s="3" t="str">
        <f>IFERROR(P335*(1/Q335),"")</f>
        <v/>
      </c>
      <c r="S335" s="8" t="str">
        <f>IFERROR(1/R335,"")</f>
        <v/>
      </c>
    </row>
    <row r="336" spans="1:19" x14ac:dyDescent="0.25">
      <c r="A336" s="1">
        <v>38</v>
      </c>
      <c r="B336" s="5">
        <v>0.6479166666666667</v>
      </c>
      <c r="C336" s="1" t="s">
        <v>69</v>
      </c>
      <c r="D336" s="1">
        <v>5</v>
      </c>
      <c r="E336" s="1">
        <v>4</v>
      </c>
      <c r="F336" s="1" t="s">
        <v>359</v>
      </c>
      <c r="G336" s="2">
        <v>30.992633333333302</v>
      </c>
      <c r="H336" s="6">
        <f>1+COUNTIFS(A:A,A336,O:O,"&lt;"&amp;O336)</f>
        <v>12</v>
      </c>
      <c r="I336" s="2">
        <f>AVERAGEIF(A:A,A336,G:G)</f>
        <v>47.297097222222199</v>
      </c>
      <c r="J336" s="2">
        <f>G336-I336</f>
        <v>-16.304463888888897</v>
      </c>
      <c r="K336" s="2">
        <f>90+J336</f>
        <v>73.695536111111096</v>
      </c>
      <c r="L336" s="2">
        <f>EXP(0.06*K336)</f>
        <v>83.240346707078203</v>
      </c>
      <c r="M336" s="2">
        <f>SUMIF(A:A,A336,L:L)</f>
        <v>3341.9276732495759</v>
      </c>
      <c r="N336" s="3">
        <f>L336/M336</f>
        <v>2.4907883965704782E-2</v>
      </c>
      <c r="O336" s="7">
        <f>1/N336</f>
        <v>40.14793072654755</v>
      </c>
      <c r="P336" s="3" t="str">
        <f>IF(O336&gt;21,"",N336)</f>
        <v/>
      </c>
      <c r="Q336" s="3" t="str">
        <f>IF(ISNUMBER(P336),SUMIF(A:A,A336,P:P),"")</f>
        <v/>
      </c>
      <c r="R336" s="3" t="str">
        <f>IFERROR(P336*(1/Q336),"")</f>
        <v/>
      </c>
      <c r="S336" s="8" t="str">
        <f>IFERROR(1/R336,"")</f>
        <v/>
      </c>
    </row>
    <row r="337" spans="1:19" x14ac:dyDescent="0.25">
      <c r="A337" s="1">
        <v>39</v>
      </c>
      <c r="B337" s="5">
        <v>0.65069444444444446</v>
      </c>
      <c r="C337" s="1" t="s">
        <v>78</v>
      </c>
      <c r="D337" s="1">
        <v>5</v>
      </c>
      <c r="E337" s="1">
        <v>1</v>
      </c>
      <c r="F337" s="1" t="s">
        <v>368</v>
      </c>
      <c r="G337" s="2">
        <v>63.708433333333303</v>
      </c>
      <c r="H337" s="6">
        <f>1+COUNTIFS(A:A,A337,O:O,"&lt;"&amp;O337)</f>
        <v>1</v>
      </c>
      <c r="I337" s="2">
        <f>AVERAGEIF(A:A,A337,G:G)</f>
        <v>51.960683333333321</v>
      </c>
      <c r="J337" s="2">
        <f>G337-I337</f>
        <v>11.747749999999982</v>
      </c>
      <c r="K337" s="2">
        <f>90+J337</f>
        <v>101.74774999999998</v>
      </c>
      <c r="L337" s="2">
        <f>EXP(0.06*K337)</f>
        <v>448.03215303184487</v>
      </c>
      <c r="M337" s="2">
        <f>SUMIF(A:A,A337,L:L)</f>
        <v>2006.5999143422716</v>
      </c>
      <c r="N337" s="3">
        <f>L337/M337</f>
        <v>0.22327926450585042</v>
      </c>
      <c r="O337" s="7">
        <f>1/N337</f>
        <v>4.478696229195962</v>
      </c>
      <c r="P337" s="3">
        <f>IF(O337&gt;21,"",N337)</f>
        <v>0.22327926450585042</v>
      </c>
      <c r="Q337" s="3">
        <f>IF(ISNUMBER(P337),SUMIF(A:A,A337,P:P),"")</f>
        <v>0.95398307354686318</v>
      </c>
      <c r="R337" s="3">
        <f>IFERROR(P337*(1/Q337),"")</f>
        <v>0.23404950328490509</v>
      </c>
      <c r="S337" s="8">
        <f>IFERROR(1/R337,"")</f>
        <v>4.2726003942111097</v>
      </c>
    </row>
    <row r="338" spans="1:19" x14ac:dyDescent="0.25">
      <c r="A338" s="1">
        <v>39</v>
      </c>
      <c r="B338" s="5">
        <v>0.65069444444444446</v>
      </c>
      <c r="C338" s="1" t="s">
        <v>78</v>
      </c>
      <c r="D338" s="1">
        <v>5</v>
      </c>
      <c r="E338" s="1">
        <v>7</v>
      </c>
      <c r="F338" s="1" t="s">
        <v>373</v>
      </c>
      <c r="G338" s="2">
        <v>59.348933333333399</v>
      </c>
      <c r="H338" s="6">
        <f>1+COUNTIFS(A:A,A338,O:O,"&lt;"&amp;O338)</f>
        <v>2</v>
      </c>
      <c r="I338" s="2">
        <f>AVERAGEIF(A:A,A338,G:G)</f>
        <v>51.960683333333321</v>
      </c>
      <c r="J338" s="2">
        <f>G338-I338</f>
        <v>7.3882500000000775</v>
      </c>
      <c r="K338" s="2">
        <f>90+J338</f>
        <v>97.388250000000085</v>
      </c>
      <c r="L338" s="2">
        <f>EXP(0.06*K338)</f>
        <v>344.91396185431802</v>
      </c>
      <c r="M338" s="2">
        <f>SUMIF(A:A,A338,L:L)</f>
        <v>2006.5999143422716</v>
      </c>
      <c r="N338" s="3">
        <f>L338/M338</f>
        <v>0.1718897521070486</v>
      </c>
      <c r="O338" s="7">
        <f>1/N338</f>
        <v>5.8176824839285661</v>
      </c>
      <c r="P338" s="3">
        <f>IF(O338&gt;21,"",N338)</f>
        <v>0.1718897521070486</v>
      </c>
      <c r="Q338" s="3">
        <f>IF(ISNUMBER(P338),SUMIF(A:A,A338,P:P),"")</f>
        <v>0.95398307354686318</v>
      </c>
      <c r="R338" s="3">
        <f>IFERROR(P338*(1/Q338),"")</f>
        <v>0.18018113410332404</v>
      </c>
      <c r="S338" s="8">
        <f>IFERROR(1/R338,"")</f>
        <v>5.549970616937923</v>
      </c>
    </row>
    <row r="339" spans="1:19" x14ac:dyDescent="0.25">
      <c r="A339" s="1">
        <v>39</v>
      </c>
      <c r="B339" s="5">
        <v>0.65069444444444446</v>
      </c>
      <c r="C339" s="1" t="s">
        <v>78</v>
      </c>
      <c r="D339" s="1">
        <v>5</v>
      </c>
      <c r="E339" s="1">
        <v>3</v>
      </c>
      <c r="F339" s="1" t="s">
        <v>370</v>
      </c>
      <c r="G339" s="2">
        <v>56.445866666666603</v>
      </c>
      <c r="H339" s="6">
        <f>1+COUNTIFS(A:A,A339,O:O,"&lt;"&amp;O339)</f>
        <v>3</v>
      </c>
      <c r="I339" s="2">
        <f>AVERAGEIF(A:A,A339,G:G)</f>
        <v>51.960683333333321</v>
      </c>
      <c r="J339" s="2">
        <f>G339-I339</f>
        <v>4.485183333333282</v>
      </c>
      <c r="K339" s="2">
        <f>90+J339</f>
        <v>94.485183333333282</v>
      </c>
      <c r="L339" s="2">
        <f>EXP(0.06*K339)</f>
        <v>289.77680826689578</v>
      </c>
      <c r="M339" s="2">
        <f>SUMIF(A:A,A339,L:L)</f>
        <v>2006.5999143422716</v>
      </c>
      <c r="N339" s="3">
        <f>L339/M339</f>
        <v>0.14441185120945227</v>
      </c>
      <c r="O339" s="7">
        <f>1/N339</f>
        <v>6.9246394366181105</v>
      </c>
      <c r="P339" s="3">
        <f>IF(O339&gt;21,"",N339)</f>
        <v>0.14441185120945227</v>
      </c>
      <c r="Q339" s="3">
        <f>IF(ISNUMBER(P339),SUMIF(A:A,A339,P:P),"")</f>
        <v>0.95398307354686318</v>
      </c>
      <c r="R339" s="3">
        <f>IFERROR(P339*(1/Q339),"")</f>
        <v>0.15137779192720469</v>
      </c>
      <c r="S339" s="8">
        <f>IFERROR(1/R339,"")</f>
        <v>6.6059888129487652</v>
      </c>
    </row>
    <row r="340" spans="1:19" x14ac:dyDescent="0.25">
      <c r="A340" s="1">
        <v>39</v>
      </c>
      <c r="B340" s="5">
        <v>0.65069444444444446</v>
      </c>
      <c r="C340" s="1" t="s">
        <v>78</v>
      </c>
      <c r="D340" s="1">
        <v>5</v>
      </c>
      <c r="E340" s="1">
        <v>10</v>
      </c>
      <c r="F340" s="1" t="s">
        <v>374</v>
      </c>
      <c r="G340" s="2">
        <v>55.772500000000001</v>
      </c>
      <c r="H340" s="6">
        <f>1+COUNTIFS(A:A,A340,O:O,"&lt;"&amp;O340)</f>
        <v>4</v>
      </c>
      <c r="I340" s="2">
        <f>AVERAGEIF(A:A,A340,G:G)</f>
        <v>51.960683333333321</v>
      </c>
      <c r="J340" s="2">
        <f>G340-I340</f>
        <v>3.8118166666666795</v>
      </c>
      <c r="K340" s="2">
        <f>90+J340</f>
        <v>93.811816666666687</v>
      </c>
      <c r="L340" s="2">
        <f>EXP(0.06*K340)</f>
        <v>278.30259695970437</v>
      </c>
      <c r="M340" s="2">
        <f>SUMIF(A:A,A340,L:L)</f>
        <v>2006.5999143422716</v>
      </c>
      <c r="N340" s="3">
        <f>L340/M340</f>
        <v>0.13869361548882908</v>
      </c>
      <c r="O340" s="7">
        <f>1/N340</f>
        <v>7.210137225678884</v>
      </c>
      <c r="P340" s="3">
        <f>IF(O340&gt;21,"",N340)</f>
        <v>0.13869361548882908</v>
      </c>
      <c r="Q340" s="3">
        <f>IF(ISNUMBER(P340),SUMIF(A:A,A340,P:P),"")</f>
        <v>0.95398307354686318</v>
      </c>
      <c r="R340" s="3">
        <f>IFERROR(P340*(1/Q340),"")</f>
        <v>0.14538372779841144</v>
      </c>
      <c r="S340" s="8">
        <f>IFERROR(1/R340,"")</f>
        <v>6.8783488712477947</v>
      </c>
    </row>
    <row r="341" spans="1:19" x14ac:dyDescent="0.25">
      <c r="A341" s="1">
        <v>39</v>
      </c>
      <c r="B341" s="5">
        <v>0.65069444444444446</v>
      </c>
      <c r="C341" s="1" t="s">
        <v>78</v>
      </c>
      <c r="D341" s="1">
        <v>5</v>
      </c>
      <c r="E341" s="1">
        <v>4</v>
      </c>
      <c r="F341" s="1" t="s">
        <v>371</v>
      </c>
      <c r="G341" s="2">
        <v>54.348100000000002</v>
      </c>
      <c r="H341" s="6">
        <f>1+COUNTIFS(A:A,A341,O:O,"&lt;"&amp;O341)</f>
        <v>5</v>
      </c>
      <c r="I341" s="2">
        <f>AVERAGEIF(A:A,A341,G:G)</f>
        <v>51.960683333333321</v>
      </c>
      <c r="J341" s="2">
        <f>G341-I341</f>
        <v>2.387416666666681</v>
      </c>
      <c r="K341" s="2">
        <f>90+J341</f>
        <v>92.387416666666681</v>
      </c>
      <c r="L341" s="2">
        <f>EXP(0.06*K341)</f>
        <v>255.5057719012141</v>
      </c>
      <c r="M341" s="2">
        <f>SUMIF(A:A,A341,L:L)</f>
        <v>2006.5999143422716</v>
      </c>
      <c r="N341" s="3">
        <f>L341/M341</f>
        <v>0.12733269351552048</v>
      </c>
      <c r="O341" s="7">
        <f>1/N341</f>
        <v>7.8534426029251536</v>
      </c>
      <c r="P341" s="3">
        <f>IF(O341&gt;21,"",N341)</f>
        <v>0.12733269351552048</v>
      </c>
      <c r="Q341" s="3">
        <f>IF(ISNUMBER(P341),SUMIF(A:A,A341,P:P),"")</f>
        <v>0.95398307354686318</v>
      </c>
      <c r="R341" s="3">
        <f>IFERROR(P341*(1/Q341),"")</f>
        <v>0.13347479326032868</v>
      </c>
      <c r="S341" s="8">
        <f>IFERROR(1/R341,"")</f>
        <v>7.4920513122624142</v>
      </c>
    </row>
    <row r="342" spans="1:19" x14ac:dyDescent="0.25">
      <c r="A342" s="1">
        <v>39</v>
      </c>
      <c r="B342" s="5">
        <v>0.65069444444444446</v>
      </c>
      <c r="C342" s="1" t="s">
        <v>78</v>
      </c>
      <c r="D342" s="1">
        <v>5</v>
      </c>
      <c r="E342" s="1">
        <v>2</v>
      </c>
      <c r="F342" s="1" t="s">
        <v>369</v>
      </c>
      <c r="G342" s="2">
        <v>50.188666666666705</v>
      </c>
      <c r="H342" s="6">
        <f>1+COUNTIFS(A:A,A342,O:O,"&lt;"&amp;O342)</f>
        <v>6</v>
      </c>
      <c r="I342" s="2">
        <f>AVERAGEIF(A:A,A342,G:G)</f>
        <v>51.960683333333321</v>
      </c>
      <c r="J342" s="2">
        <f>G342-I342</f>
        <v>-1.7720166666666159</v>
      </c>
      <c r="K342" s="2">
        <f>90+J342</f>
        <v>88.227983333333384</v>
      </c>
      <c r="L342" s="2">
        <f>EXP(0.06*K342)</f>
        <v>199.07447481227433</v>
      </c>
      <c r="M342" s="2">
        <f>SUMIF(A:A,A342,L:L)</f>
        <v>2006.5999143422716</v>
      </c>
      <c r="N342" s="3">
        <f>L342/M342</f>
        <v>9.9209849152977495E-2</v>
      </c>
      <c r="O342" s="7">
        <f>1/N342</f>
        <v>10.07964439556844</v>
      </c>
      <c r="P342" s="3">
        <f>IF(O342&gt;21,"",N342)</f>
        <v>9.9209849152977495E-2</v>
      </c>
      <c r="Q342" s="3">
        <f>IF(ISNUMBER(P342),SUMIF(A:A,A342,P:P),"")</f>
        <v>0.95398307354686318</v>
      </c>
      <c r="R342" s="3">
        <f>IFERROR(P342*(1/Q342),"")</f>
        <v>0.10399539772138729</v>
      </c>
      <c r="S342" s="8">
        <f>IFERROR(1/R342,"")</f>
        <v>9.615810140743795</v>
      </c>
    </row>
    <row r="343" spans="1:19" x14ac:dyDescent="0.25">
      <c r="A343" s="1">
        <v>39</v>
      </c>
      <c r="B343" s="5">
        <v>0.65069444444444446</v>
      </c>
      <c r="C343" s="1" t="s">
        <v>78</v>
      </c>
      <c r="D343" s="1">
        <v>5</v>
      </c>
      <c r="E343" s="1">
        <v>11</v>
      </c>
      <c r="F343" s="1" t="s">
        <v>375</v>
      </c>
      <c r="G343" s="2">
        <v>38.488099999999996</v>
      </c>
      <c r="H343" s="6">
        <f>1+COUNTIFS(A:A,A343,O:O,"&lt;"&amp;O343)</f>
        <v>7</v>
      </c>
      <c r="I343" s="2">
        <f>AVERAGEIF(A:A,A343,G:G)</f>
        <v>51.960683333333321</v>
      </c>
      <c r="J343" s="2">
        <f>G343-I343</f>
        <v>-13.472583333333326</v>
      </c>
      <c r="K343" s="2">
        <f>90+J343</f>
        <v>76.527416666666682</v>
      </c>
      <c r="L343" s="2">
        <f>EXP(0.06*K343)</f>
        <v>98.656586836861237</v>
      </c>
      <c r="M343" s="2">
        <f>SUMIF(A:A,A343,L:L)</f>
        <v>2006.5999143422716</v>
      </c>
      <c r="N343" s="3">
        <f>L343/M343</f>
        <v>4.916604756718488E-2</v>
      </c>
      <c r="O343" s="7">
        <f>1/N343</f>
        <v>20.339239159574717</v>
      </c>
      <c r="P343" s="3">
        <f>IF(O343&gt;21,"",N343)</f>
        <v>4.916604756718488E-2</v>
      </c>
      <c r="Q343" s="3">
        <f>IF(ISNUMBER(P343),SUMIF(A:A,A343,P:P),"")</f>
        <v>0.95398307354686318</v>
      </c>
      <c r="R343" s="3">
        <f>IFERROR(P343*(1/Q343),"")</f>
        <v>5.1537651904438805E-2</v>
      </c>
      <c r="S343" s="8">
        <f>IFERROR(1/R343,"")</f>
        <v>19.403289887055809</v>
      </c>
    </row>
    <row r="344" spans="1:19" x14ac:dyDescent="0.25">
      <c r="A344" s="1">
        <v>39</v>
      </c>
      <c r="B344" s="5">
        <v>0.65069444444444446</v>
      </c>
      <c r="C344" s="1" t="s">
        <v>78</v>
      </c>
      <c r="D344" s="1">
        <v>5</v>
      </c>
      <c r="E344" s="1">
        <v>6</v>
      </c>
      <c r="F344" s="1" t="s">
        <v>372</v>
      </c>
      <c r="G344" s="2">
        <v>37.384866666666596</v>
      </c>
      <c r="H344" s="6">
        <f>1+COUNTIFS(A:A,A344,O:O,"&lt;"&amp;O344)</f>
        <v>8</v>
      </c>
      <c r="I344" s="2">
        <f>AVERAGEIF(A:A,A344,G:G)</f>
        <v>51.960683333333321</v>
      </c>
      <c r="J344" s="2">
        <f>G344-I344</f>
        <v>-14.575816666666725</v>
      </c>
      <c r="K344" s="2">
        <f>90+J344</f>
        <v>75.424183333333275</v>
      </c>
      <c r="L344" s="2">
        <f>EXP(0.06*K344)</f>
        <v>92.337560679159282</v>
      </c>
      <c r="M344" s="2">
        <f>SUMIF(A:A,A344,L:L)</f>
        <v>2006.5999143422716</v>
      </c>
      <c r="N344" s="3">
        <f>L344/M344</f>
        <v>4.6016926453136979E-2</v>
      </c>
      <c r="O344" s="7">
        <f>1/N344</f>
        <v>21.731134108193572</v>
      </c>
      <c r="P344" s="3" t="str">
        <f>IF(O344&gt;21,"",N344)</f>
        <v/>
      </c>
      <c r="Q344" s="3" t="str">
        <f>IF(ISNUMBER(P344),SUMIF(A:A,A344,P:P),"")</f>
        <v/>
      </c>
      <c r="R344" s="3" t="str">
        <f>IFERROR(P344*(1/Q344),"")</f>
        <v/>
      </c>
      <c r="S344" s="8" t="str">
        <f>IFERROR(1/R344,"")</f>
        <v/>
      </c>
    </row>
    <row r="345" spans="1:19" x14ac:dyDescent="0.25">
      <c r="A345" s="1">
        <v>40</v>
      </c>
      <c r="B345" s="5">
        <v>0.65347222222222223</v>
      </c>
      <c r="C345" s="1" t="s">
        <v>135</v>
      </c>
      <c r="D345" s="1">
        <v>4</v>
      </c>
      <c r="E345" s="1">
        <v>1</v>
      </c>
      <c r="F345" s="1" t="s">
        <v>376</v>
      </c>
      <c r="G345" s="2">
        <v>59.014599999999994</v>
      </c>
      <c r="H345" s="6">
        <f>1+COUNTIFS(A:A,A345,O:O,"&lt;"&amp;O345)</f>
        <v>1</v>
      </c>
      <c r="I345" s="2">
        <f>AVERAGEIF(A:A,A345,G:G)</f>
        <v>45.630470833333298</v>
      </c>
      <c r="J345" s="2">
        <f>G345-I345</f>
        <v>13.384129166666696</v>
      </c>
      <c r="K345" s="2">
        <f>90+J345</f>
        <v>103.3841291666667</v>
      </c>
      <c r="L345" s="2">
        <f>EXP(0.06*K345)</f>
        <v>494.25310782870014</v>
      </c>
      <c r="M345" s="2">
        <f>SUMIF(A:A,A345,L:L)</f>
        <v>2077.9834535322225</v>
      </c>
      <c r="N345" s="3">
        <f>L345/M345</f>
        <v>0.23785228269674283</v>
      </c>
      <c r="O345" s="7">
        <f>1/N345</f>
        <v>4.2042901109130035</v>
      </c>
      <c r="P345" s="3">
        <f>IF(O345&gt;21,"",N345)</f>
        <v>0.23785228269674283</v>
      </c>
      <c r="Q345" s="3">
        <f>IF(ISNUMBER(P345),SUMIF(A:A,A345,P:P),"")</f>
        <v>0.96072281483916266</v>
      </c>
      <c r="R345" s="3">
        <f>IFERROR(P345*(1/Q345),"")</f>
        <v>0.24757638626138212</v>
      </c>
      <c r="S345" s="8">
        <f>IFERROR(1/R345,"")</f>
        <v>4.0391574297567958</v>
      </c>
    </row>
    <row r="346" spans="1:19" x14ac:dyDescent="0.25">
      <c r="A346" s="1">
        <v>40</v>
      </c>
      <c r="B346" s="5">
        <v>0.65347222222222223</v>
      </c>
      <c r="C346" s="1" t="s">
        <v>135</v>
      </c>
      <c r="D346" s="1">
        <v>4</v>
      </c>
      <c r="E346" s="1">
        <v>4</v>
      </c>
      <c r="F346" s="1" t="s">
        <v>378</v>
      </c>
      <c r="G346" s="2">
        <v>56.636366666666603</v>
      </c>
      <c r="H346" s="6">
        <f>1+COUNTIFS(A:A,A346,O:O,"&lt;"&amp;O346)</f>
        <v>2</v>
      </c>
      <c r="I346" s="2">
        <f>AVERAGEIF(A:A,A346,G:G)</f>
        <v>45.630470833333298</v>
      </c>
      <c r="J346" s="2">
        <f>G346-I346</f>
        <v>11.005895833333305</v>
      </c>
      <c r="K346" s="2">
        <f>90+J346</f>
        <v>101.00589583333331</v>
      </c>
      <c r="L346" s="2">
        <f>EXP(0.06*K346)</f>
        <v>428.52700147648625</v>
      </c>
      <c r="M346" s="2">
        <f>SUMIF(A:A,A346,L:L)</f>
        <v>2077.9834535322225</v>
      </c>
      <c r="N346" s="3">
        <f>L346/M346</f>
        <v>0.20622252826318824</v>
      </c>
      <c r="O346" s="7">
        <f>1/N346</f>
        <v>4.8491307347554473</v>
      </c>
      <c r="P346" s="3">
        <f>IF(O346&gt;21,"",N346)</f>
        <v>0.20622252826318824</v>
      </c>
      <c r="Q346" s="3">
        <f>IF(ISNUMBER(P346),SUMIF(A:A,A346,P:P),"")</f>
        <v>0.96072281483916266</v>
      </c>
      <c r="R346" s="3">
        <f>IFERROR(P346*(1/Q346),"")</f>
        <v>0.21465351408117911</v>
      </c>
      <c r="S346" s="8">
        <f>IFERROR(1/R346,"")</f>
        <v>4.6586705290173507</v>
      </c>
    </row>
    <row r="347" spans="1:19" x14ac:dyDescent="0.25">
      <c r="A347" s="1">
        <v>40</v>
      </c>
      <c r="B347" s="5">
        <v>0.65347222222222223</v>
      </c>
      <c r="C347" s="1" t="s">
        <v>135</v>
      </c>
      <c r="D347" s="1">
        <v>4</v>
      </c>
      <c r="E347" s="1">
        <v>5</v>
      </c>
      <c r="F347" s="1" t="s">
        <v>379</v>
      </c>
      <c r="G347" s="2">
        <v>54.761700000000005</v>
      </c>
      <c r="H347" s="6">
        <f>1+COUNTIFS(A:A,A347,O:O,"&lt;"&amp;O347)</f>
        <v>3</v>
      </c>
      <c r="I347" s="2">
        <f>AVERAGEIF(A:A,A347,G:G)</f>
        <v>45.630470833333298</v>
      </c>
      <c r="J347" s="2">
        <f>G347-I347</f>
        <v>9.1312291666667065</v>
      </c>
      <c r="K347" s="2">
        <f>90+J347</f>
        <v>99.131229166666714</v>
      </c>
      <c r="L347" s="2">
        <f>EXP(0.06*K347)</f>
        <v>382.93825037217721</v>
      </c>
      <c r="M347" s="2">
        <f>SUMIF(A:A,A347,L:L)</f>
        <v>2077.9834535322225</v>
      </c>
      <c r="N347" s="3">
        <f>L347/M347</f>
        <v>0.18428358980493639</v>
      </c>
      <c r="O347" s="7">
        <f>1/N347</f>
        <v>5.4264191459396729</v>
      </c>
      <c r="P347" s="3">
        <f>IF(O347&gt;21,"",N347)</f>
        <v>0.18428358980493639</v>
      </c>
      <c r="Q347" s="3">
        <f>IF(ISNUMBER(P347),SUMIF(A:A,A347,P:P),"")</f>
        <v>0.96072281483916266</v>
      </c>
      <c r="R347" s="3">
        <f>IFERROR(P347*(1/Q347),"")</f>
        <v>0.19181764704504059</v>
      </c>
      <c r="S347" s="8">
        <f>IFERROR(1/R347,"")</f>
        <v>5.2132846763842879</v>
      </c>
    </row>
    <row r="348" spans="1:19" x14ac:dyDescent="0.25">
      <c r="A348" s="1">
        <v>40</v>
      </c>
      <c r="B348" s="5">
        <v>0.65347222222222223</v>
      </c>
      <c r="C348" s="1" t="s">
        <v>135</v>
      </c>
      <c r="D348" s="1">
        <v>4</v>
      </c>
      <c r="E348" s="1">
        <v>7</v>
      </c>
      <c r="F348" s="1" t="s">
        <v>381</v>
      </c>
      <c r="G348" s="2">
        <v>42.6439666666666</v>
      </c>
      <c r="H348" s="6">
        <f>1+COUNTIFS(A:A,A348,O:O,"&lt;"&amp;O348)</f>
        <v>4</v>
      </c>
      <c r="I348" s="2">
        <f>AVERAGEIF(A:A,A348,G:G)</f>
        <v>45.630470833333298</v>
      </c>
      <c r="J348" s="2">
        <f>G348-I348</f>
        <v>-2.9865041666666983</v>
      </c>
      <c r="K348" s="2">
        <f>90+J348</f>
        <v>87.013495833333309</v>
      </c>
      <c r="L348" s="2">
        <f>EXP(0.06*K348)</f>
        <v>185.08399517281845</v>
      </c>
      <c r="M348" s="2">
        <f>SUMIF(A:A,A348,L:L)</f>
        <v>2077.9834535322225</v>
      </c>
      <c r="N348" s="3">
        <f>L348/M348</f>
        <v>8.9069041843527083E-2</v>
      </c>
      <c r="O348" s="7">
        <f>1/N348</f>
        <v>11.227245508678086</v>
      </c>
      <c r="P348" s="3">
        <f>IF(O348&gt;21,"",N348)</f>
        <v>8.9069041843527083E-2</v>
      </c>
      <c r="Q348" s="3">
        <f>IF(ISNUMBER(P348),SUMIF(A:A,A348,P:P),"")</f>
        <v>0.96072281483916266</v>
      </c>
      <c r="R348" s="3">
        <f>IFERROR(P348*(1/Q348),"")</f>
        <v>9.2710447246366665E-2</v>
      </c>
      <c r="S348" s="8">
        <f>IFERROR(1/R348,"")</f>
        <v>10.786270907987559</v>
      </c>
    </row>
    <row r="349" spans="1:19" x14ac:dyDescent="0.25">
      <c r="A349" s="1">
        <v>40</v>
      </c>
      <c r="B349" s="5">
        <v>0.65347222222222223</v>
      </c>
      <c r="C349" s="1" t="s">
        <v>135</v>
      </c>
      <c r="D349" s="1">
        <v>4</v>
      </c>
      <c r="E349" s="1">
        <v>10</v>
      </c>
      <c r="F349" s="1" t="s">
        <v>383</v>
      </c>
      <c r="G349" s="2">
        <v>42.354433333333304</v>
      </c>
      <c r="H349" s="6">
        <f>1+COUNTIFS(A:A,A349,O:O,"&lt;"&amp;O349)</f>
        <v>5</v>
      </c>
      <c r="I349" s="2">
        <f>AVERAGEIF(A:A,A349,G:G)</f>
        <v>45.630470833333298</v>
      </c>
      <c r="J349" s="2">
        <f>G349-I349</f>
        <v>-3.2760374999999939</v>
      </c>
      <c r="K349" s="2">
        <f>90+J349</f>
        <v>86.723962499999999</v>
      </c>
      <c r="L349" s="2">
        <f>EXP(0.06*K349)</f>
        <v>181.89648290217303</v>
      </c>
      <c r="M349" s="2">
        <f>SUMIF(A:A,A349,L:L)</f>
        <v>2077.9834535322225</v>
      </c>
      <c r="N349" s="3">
        <f>L349/M349</f>
        <v>8.7535096871430615E-2</v>
      </c>
      <c r="O349" s="7">
        <f>1/N349</f>
        <v>11.42398918537527</v>
      </c>
      <c r="P349" s="3">
        <f>IF(O349&gt;21,"",N349)</f>
        <v>8.7535096871430615E-2</v>
      </c>
      <c r="Q349" s="3">
        <f>IF(ISNUMBER(P349),SUMIF(A:A,A349,P:P),"")</f>
        <v>0.96072281483916266</v>
      </c>
      <c r="R349" s="3">
        <f>IFERROR(P349*(1/Q349),"")</f>
        <v>9.1113790074908454E-2</v>
      </c>
      <c r="S349" s="8">
        <f>IFERROR(1/R349,"")</f>
        <v>10.975287046865883</v>
      </c>
    </row>
    <row r="350" spans="1:19" x14ac:dyDescent="0.25">
      <c r="A350" s="1">
        <v>40</v>
      </c>
      <c r="B350" s="5">
        <v>0.65347222222222223</v>
      </c>
      <c r="C350" s="1" t="s">
        <v>135</v>
      </c>
      <c r="D350" s="1">
        <v>4</v>
      </c>
      <c r="E350" s="1">
        <v>2</v>
      </c>
      <c r="F350" s="1" t="s">
        <v>377</v>
      </c>
      <c r="G350" s="2">
        <v>42.0431666666666</v>
      </c>
      <c r="H350" s="6">
        <f>1+COUNTIFS(A:A,A350,O:O,"&lt;"&amp;O350)</f>
        <v>6</v>
      </c>
      <c r="I350" s="2">
        <f>AVERAGEIF(A:A,A350,G:G)</f>
        <v>45.630470833333298</v>
      </c>
      <c r="J350" s="2">
        <f>G350-I350</f>
        <v>-3.5873041666666978</v>
      </c>
      <c r="K350" s="2">
        <f>90+J350</f>
        <v>86.412695833333302</v>
      </c>
      <c r="L350" s="2">
        <f>EXP(0.06*K350)</f>
        <v>178.5309097331984</v>
      </c>
      <c r="M350" s="2">
        <f>SUMIF(A:A,A350,L:L)</f>
        <v>2077.9834535322225</v>
      </c>
      <c r="N350" s="3">
        <f>L350/M350</f>
        <v>8.5915462623018427E-2</v>
      </c>
      <c r="O350" s="7">
        <f>1/N350</f>
        <v>11.639348371873639</v>
      </c>
      <c r="P350" s="3">
        <f>IF(O350&gt;21,"",N350)</f>
        <v>8.5915462623018427E-2</v>
      </c>
      <c r="Q350" s="3">
        <f>IF(ISNUMBER(P350),SUMIF(A:A,A350,P:P),"")</f>
        <v>0.96072281483916266</v>
      </c>
      <c r="R350" s="3">
        <f>IFERROR(P350*(1/Q350),"")</f>
        <v>8.942794039652506E-2</v>
      </c>
      <c r="S350" s="8">
        <f>IFERROR(1/R350,"")</f>
        <v>11.182187530720068</v>
      </c>
    </row>
    <row r="351" spans="1:19" x14ac:dyDescent="0.25">
      <c r="A351" s="1">
        <v>40</v>
      </c>
      <c r="B351" s="5">
        <v>0.65347222222222223</v>
      </c>
      <c r="C351" s="1" t="s">
        <v>135</v>
      </c>
      <c r="D351" s="1">
        <v>4</v>
      </c>
      <c r="E351" s="1">
        <v>8</v>
      </c>
      <c r="F351" s="1" t="s">
        <v>382</v>
      </c>
      <c r="G351" s="2">
        <v>38.591700000000003</v>
      </c>
      <c r="H351" s="6">
        <f>1+COUNTIFS(A:A,A351,O:O,"&lt;"&amp;O351)</f>
        <v>7</v>
      </c>
      <c r="I351" s="2">
        <f>AVERAGEIF(A:A,A351,G:G)</f>
        <v>45.630470833333298</v>
      </c>
      <c r="J351" s="2">
        <f>G351-I351</f>
        <v>-7.0387708333332952</v>
      </c>
      <c r="K351" s="2">
        <f>90+J351</f>
        <v>82.961229166666698</v>
      </c>
      <c r="L351" s="2">
        <f>EXP(0.06*K351)</f>
        <v>145.13636518112773</v>
      </c>
      <c r="M351" s="2">
        <f>SUMIF(A:A,A351,L:L)</f>
        <v>2077.9834535322225</v>
      </c>
      <c r="N351" s="3">
        <f>L351/M351</f>
        <v>6.9844812736319109E-2</v>
      </c>
      <c r="O351" s="7">
        <f>1/N351</f>
        <v>14.317455524939833</v>
      </c>
      <c r="P351" s="3">
        <f>IF(O351&gt;21,"",N351)</f>
        <v>6.9844812736319109E-2</v>
      </c>
      <c r="Q351" s="3">
        <f>IF(ISNUMBER(P351),SUMIF(A:A,A351,P:P),"")</f>
        <v>0.96072281483916266</v>
      </c>
      <c r="R351" s="3">
        <f>IFERROR(P351*(1/Q351),"")</f>
        <v>7.2700274894598002E-2</v>
      </c>
      <c r="S351" s="8">
        <f>IFERROR(1/R351,"")</f>
        <v>13.755106173254719</v>
      </c>
    </row>
    <row r="352" spans="1:19" x14ac:dyDescent="0.25">
      <c r="A352" s="1">
        <v>40</v>
      </c>
      <c r="B352" s="5">
        <v>0.65347222222222223</v>
      </c>
      <c r="C352" s="1" t="s">
        <v>135</v>
      </c>
      <c r="D352" s="1">
        <v>4</v>
      </c>
      <c r="E352" s="1">
        <v>6</v>
      </c>
      <c r="F352" s="1" t="s">
        <v>380</v>
      </c>
      <c r="G352" s="2">
        <v>28.9978333333333</v>
      </c>
      <c r="H352" s="6">
        <f>1+COUNTIFS(A:A,A352,O:O,"&lt;"&amp;O352)</f>
        <v>8</v>
      </c>
      <c r="I352" s="2">
        <f>AVERAGEIF(A:A,A352,G:G)</f>
        <v>45.630470833333298</v>
      </c>
      <c r="J352" s="2">
        <f>G352-I352</f>
        <v>-16.632637499999998</v>
      </c>
      <c r="K352" s="2">
        <f>90+J352</f>
        <v>73.367362499999999</v>
      </c>
      <c r="L352" s="2">
        <f>EXP(0.06*K352)</f>
        <v>81.617340865540882</v>
      </c>
      <c r="M352" s="2">
        <f>SUMIF(A:A,A352,L:L)</f>
        <v>2077.9834535322225</v>
      </c>
      <c r="N352" s="3">
        <f>L352/M352</f>
        <v>3.9277185160837121E-2</v>
      </c>
      <c r="O352" s="7">
        <f>1/N352</f>
        <v>25.460072963606613</v>
      </c>
      <c r="P352" s="3" t="str">
        <f>IF(O352&gt;21,"",N352)</f>
        <v/>
      </c>
      <c r="Q352" s="3" t="str">
        <f>IF(ISNUMBER(P352),SUMIF(A:A,A352,P:P),"")</f>
        <v/>
      </c>
      <c r="R352" s="3" t="str">
        <f>IFERROR(P352*(1/Q352),"")</f>
        <v/>
      </c>
      <c r="S352" s="8" t="str">
        <f>IFERROR(1/R352,"")</f>
        <v/>
      </c>
    </row>
    <row r="353" spans="1:19" x14ac:dyDescent="0.25">
      <c r="A353" s="1">
        <v>41</v>
      </c>
      <c r="B353" s="5">
        <v>0.65625</v>
      </c>
      <c r="C353" s="1" t="s">
        <v>41</v>
      </c>
      <c r="D353" s="1">
        <v>6</v>
      </c>
      <c r="E353" s="1">
        <v>2</v>
      </c>
      <c r="F353" s="1" t="s">
        <v>385</v>
      </c>
      <c r="G353" s="2">
        <v>74.562600000000003</v>
      </c>
      <c r="H353" s="6">
        <f>1+COUNTIFS(A:A,A353,O:O,"&lt;"&amp;O353)</f>
        <v>1</v>
      </c>
      <c r="I353" s="2">
        <f>AVERAGEIF(A:A,A353,G:G)</f>
        <v>50.05271333333333</v>
      </c>
      <c r="J353" s="2">
        <f>G353-I353</f>
        <v>24.509886666666674</v>
      </c>
      <c r="K353" s="2">
        <f>90+J353</f>
        <v>114.50988666666667</v>
      </c>
      <c r="L353" s="2">
        <f>EXP(0.06*K353)</f>
        <v>963.51995635893411</v>
      </c>
      <c r="M353" s="2">
        <f>SUMIF(A:A,A353,L:L)</f>
        <v>2828.9563283189864</v>
      </c>
      <c r="N353" s="3">
        <f>L353/M353</f>
        <v>0.34059202212268647</v>
      </c>
      <c r="O353" s="7">
        <f>1/N353</f>
        <v>2.9360640738666057</v>
      </c>
      <c r="P353" s="3">
        <f>IF(O353&gt;21,"",N353)</f>
        <v>0.34059202212268647</v>
      </c>
      <c r="Q353" s="3">
        <f>IF(ISNUMBER(P353),SUMIF(A:A,A353,P:P),"")</f>
        <v>0.88484308887111596</v>
      </c>
      <c r="R353" s="3">
        <f>IFERROR(P353*(1/Q353),"")</f>
        <v>0.38491798874443856</v>
      </c>
      <c r="S353" s="8">
        <f>IFERROR(1/R353,"")</f>
        <v>2.59795600424364</v>
      </c>
    </row>
    <row r="354" spans="1:19" x14ac:dyDescent="0.25">
      <c r="A354" s="1">
        <v>41</v>
      </c>
      <c r="B354" s="5">
        <v>0.65625</v>
      </c>
      <c r="C354" s="1" t="s">
        <v>41</v>
      </c>
      <c r="D354" s="1">
        <v>6</v>
      </c>
      <c r="E354" s="1">
        <v>3</v>
      </c>
      <c r="F354" s="1" t="s">
        <v>386</v>
      </c>
      <c r="G354" s="2">
        <v>58.250133333333295</v>
      </c>
      <c r="H354" s="6">
        <f>1+COUNTIFS(A:A,A354,O:O,"&lt;"&amp;O354)</f>
        <v>2</v>
      </c>
      <c r="I354" s="2">
        <f>AVERAGEIF(A:A,A354,G:G)</f>
        <v>50.05271333333333</v>
      </c>
      <c r="J354" s="2">
        <f>G354-I354</f>
        <v>8.1974199999999655</v>
      </c>
      <c r="K354" s="2">
        <f>90+J354</f>
        <v>98.197419999999966</v>
      </c>
      <c r="L354" s="2">
        <f>EXP(0.06*K354)</f>
        <v>362.07276503128054</v>
      </c>
      <c r="M354" s="2">
        <f>SUMIF(A:A,A354,L:L)</f>
        <v>2828.9563283189864</v>
      </c>
      <c r="N354" s="3">
        <f>L354/M354</f>
        <v>0.12798810692366902</v>
      </c>
      <c r="O354" s="7">
        <f>1/N354</f>
        <v>7.81322596322478</v>
      </c>
      <c r="P354" s="3">
        <f>IF(O354&gt;21,"",N354)</f>
        <v>0.12798810692366902</v>
      </c>
      <c r="Q354" s="3">
        <f>IF(ISNUMBER(P354),SUMIF(A:A,A354,P:P),"")</f>
        <v>0.88484308887111596</v>
      </c>
      <c r="R354" s="3">
        <f>IFERROR(P354*(1/Q354),"")</f>
        <v>0.144644975514197</v>
      </c>
      <c r="S354" s="8">
        <f>IFERROR(1/R354,"")</f>
        <v>6.9134789953478153</v>
      </c>
    </row>
    <row r="355" spans="1:19" x14ac:dyDescent="0.25">
      <c r="A355" s="1">
        <v>41</v>
      </c>
      <c r="B355" s="5">
        <v>0.65625</v>
      </c>
      <c r="C355" s="1" t="s">
        <v>41</v>
      </c>
      <c r="D355" s="1">
        <v>6</v>
      </c>
      <c r="E355" s="1">
        <v>6</v>
      </c>
      <c r="F355" s="1" t="s">
        <v>389</v>
      </c>
      <c r="G355" s="2">
        <v>56.564466666666604</v>
      </c>
      <c r="H355" s="6">
        <f>1+COUNTIFS(A:A,A355,O:O,"&lt;"&amp;O355)</f>
        <v>3</v>
      </c>
      <c r="I355" s="2">
        <f>AVERAGEIF(A:A,A355,G:G)</f>
        <v>50.05271333333333</v>
      </c>
      <c r="J355" s="2">
        <f>G355-I355</f>
        <v>6.5117533333332744</v>
      </c>
      <c r="K355" s="2">
        <f>90+J355</f>
        <v>96.511753333333274</v>
      </c>
      <c r="L355" s="2">
        <f>EXP(0.06*K355)</f>
        <v>327.2437152928166</v>
      </c>
      <c r="M355" s="2">
        <f>SUMIF(A:A,A355,L:L)</f>
        <v>2828.9563283189864</v>
      </c>
      <c r="N355" s="3">
        <f>L355/M355</f>
        <v>0.11567648182369444</v>
      </c>
      <c r="O355" s="7">
        <f>1/N355</f>
        <v>8.6447995671594349</v>
      </c>
      <c r="P355" s="3">
        <f>IF(O355&gt;21,"",N355)</f>
        <v>0.11567648182369444</v>
      </c>
      <c r="Q355" s="3">
        <f>IF(ISNUMBER(P355),SUMIF(A:A,A355,P:P),"")</f>
        <v>0.88484308887111596</v>
      </c>
      <c r="R355" s="3">
        <f>IFERROR(P355*(1/Q355),"")</f>
        <v>0.13073106777753629</v>
      </c>
      <c r="S355" s="8">
        <f>IFERROR(1/R355,"")</f>
        <v>7.6492911516770414</v>
      </c>
    </row>
    <row r="356" spans="1:19" x14ac:dyDescent="0.25">
      <c r="A356" s="1">
        <v>41</v>
      </c>
      <c r="B356" s="5">
        <v>0.65625</v>
      </c>
      <c r="C356" s="1" t="s">
        <v>41</v>
      </c>
      <c r="D356" s="1">
        <v>6</v>
      </c>
      <c r="E356" s="1">
        <v>1</v>
      </c>
      <c r="F356" s="1" t="s">
        <v>384</v>
      </c>
      <c r="G356" s="2">
        <v>50.665766666666698</v>
      </c>
      <c r="H356" s="6">
        <f>1+COUNTIFS(A:A,A356,O:O,"&lt;"&amp;O356)</f>
        <v>4</v>
      </c>
      <c r="I356" s="2">
        <f>AVERAGEIF(A:A,A356,G:G)</f>
        <v>50.05271333333333</v>
      </c>
      <c r="J356" s="2">
        <f>G356-I356</f>
        <v>0.61305333333336876</v>
      </c>
      <c r="K356" s="2">
        <f>90+J356</f>
        <v>90.613053333333369</v>
      </c>
      <c r="L356" s="2">
        <f>EXP(0.06*K356)</f>
        <v>229.70208805253731</v>
      </c>
      <c r="M356" s="2">
        <f>SUMIF(A:A,A356,L:L)</f>
        <v>2828.9563283189864</v>
      </c>
      <c r="N356" s="3">
        <f>L356/M356</f>
        <v>8.1196760004079022E-2</v>
      </c>
      <c r="O356" s="7">
        <f>1/N356</f>
        <v>12.315762352460416</v>
      </c>
      <c r="P356" s="3">
        <f>IF(O356&gt;21,"",N356)</f>
        <v>8.1196760004079022E-2</v>
      </c>
      <c r="Q356" s="3">
        <f>IF(ISNUMBER(P356),SUMIF(A:A,A356,P:P),"")</f>
        <v>0.88484308887111596</v>
      </c>
      <c r="R356" s="3">
        <f>IFERROR(P356*(1/Q356),"")</f>
        <v>9.1764021243212687E-2</v>
      </c>
      <c r="S356" s="8">
        <f>IFERROR(1/R356,"")</f>
        <v>10.897517201753676</v>
      </c>
    </row>
    <row r="357" spans="1:19" x14ac:dyDescent="0.25">
      <c r="A357" s="1">
        <v>41</v>
      </c>
      <c r="B357" s="5">
        <v>0.65625</v>
      </c>
      <c r="C357" s="1" t="s">
        <v>41</v>
      </c>
      <c r="D357" s="1">
        <v>6</v>
      </c>
      <c r="E357" s="1">
        <v>5</v>
      </c>
      <c r="F357" s="1" t="s">
        <v>388</v>
      </c>
      <c r="G357" s="2">
        <v>50.583299999999895</v>
      </c>
      <c r="H357" s="6">
        <f>1+COUNTIFS(A:A,A357,O:O,"&lt;"&amp;O357)</f>
        <v>5</v>
      </c>
      <c r="I357" s="2">
        <f>AVERAGEIF(A:A,A357,G:G)</f>
        <v>50.05271333333333</v>
      </c>
      <c r="J357" s="2">
        <f>G357-I357</f>
        <v>0.53058666666656507</v>
      </c>
      <c r="K357" s="2">
        <f>90+J357</f>
        <v>90.530586666666565</v>
      </c>
      <c r="L357" s="2">
        <f>EXP(0.06*K357)</f>
        <v>228.5683293529965</v>
      </c>
      <c r="M357" s="2">
        <f>SUMIF(A:A,A357,L:L)</f>
        <v>2828.9563283189864</v>
      </c>
      <c r="N357" s="3">
        <f>L357/M357</f>
        <v>8.0795990756356309E-2</v>
      </c>
      <c r="O357" s="7">
        <f>1/N357</f>
        <v>12.376851755126586</v>
      </c>
      <c r="P357" s="3">
        <f>IF(O357&gt;21,"",N357)</f>
        <v>8.0795990756356309E-2</v>
      </c>
      <c r="Q357" s="3">
        <f>IF(ISNUMBER(P357),SUMIF(A:A,A357,P:P),"")</f>
        <v>0.88484308887111596</v>
      </c>
      <c r="R357" s="3">
        <f>IFERROR(P357*(1/Q357),"")</f>
        <v>9.1311094331353079E-2</v>
      </c>
      <c r="S357" s="8">
        <f>IFERROR(1/R357,"")</f>
        <v>10.951571737506102</v>
      </c>
    </row>
    <row r="358" spans="1:19" x14ac:dyDescent="0.25">
      <c r="A358" s="1">
        <v>41</v>
      </c>
      <c r="B358" s="5">
        <v>0.65625</v>
      </c>
      <c r="C358" s="1" t="s">
        <v>41</v>
      </c>
      <c r="D358" s="1">
        <v>6</v>
      </c>
      <c r="E358" s="1">
        <v>8</v>
      </c>
      <c r="F358" s="1" t="s">
        <v>390</v>
      </c>
      <c r="G358" s="2">
        <v>50.561833333333297</v>
      </c>
      <c r="H358" s="6">
        <f>1+COUNTIFS(A:A,A358,O:O,"&lt;"&amp;O358)</f>
        <v>6</v>
      </c>
      <c r="I358" s="2">
        <f>AVERAGEIF(A:A,A358,G:G)</f>
        <v>50.05271333333333</v>
      </c>
      <c r="J358" s="2">
        <f>G358-I358</f>
        <v>0.50911999999996738</v>
      </c>
      <c r="K358" s="2">
        <f>90+J358</f>
        <v>90.509119999999967</v>
      </c>
      <c r="L358" s="2">
        <f>EXP(0.06*K358)</f>
        <v>228.27412285444845</v>
      </c>
      <c r="M358" s="2">
        <f>SUMIF(A:A,A358,L:L)</f>
        <v>2828.9563283189864</v>
      </c>
      <c r="N358" s="3">
        <f>L358/M358</f>
        <v>8.0691992509510674E-2</v>
      </c>
      <c r="O358" s="7">
        <f>1/N358</f>
        <v>12.392803410848185</v>
      </c>
      <c r="P358" s="3">
        <f>IF(O358&gt;21,"",N358)</f>
        <v>8.0691992509510674E-2</v>
      </c>
      <c r="Q358" s="3">
        <f>IF(ISNUMBER(P358),SUMIF(A:A,A358,P:P),"")</f>
        <v>0.88484308887111596</v>
      </c>
      <c r="R358" s="3">
        <f>IFERROR(P358*(1/Q358),"")</f>
        <v>9.1193561349343449E-2</v>
      </c>
      <c r="S358" s="8">
        <f>IFERROR(1/R358,"")</f>
        <v>10.965686449827409</v>
      </c>
    </row>
    <row r="359" spans="1:19" x14ac:dyDescent="0.25">
      <c r="A359" s="1">
        <v>41</v>
      </c>
      <c r="B359" s="5">
        <v>0.65625</v>
      </c>
      <c r="C359" s="1" t="s">
        <v>41</v>
      </c>
      <c r="D359" s="1">
        <v>6</v>
      </c>
      <c r="E359" s="1">
        <v>11</v>
      </c>
      <c r="F359" s="1" t="s">
        <v>393</v>
      </c>
      <c r="G359" s="2">
        <v>45.030300000000004</v>
      </c>
      <c r="H359" s="6">
        <f>1+COUNTIFS(A:A,A359,O:O,"&lt;"&amp;O359)</f>
        <v>7</v>
      </c>
      <c r="I359" s="2">
        <f>AVERAGEIF(A:A,A359,G:G)</f>
        <v>50.05271333333333</v>
      </c>
      <c r="J359" s="2">
        <f>G359-I359</f>
        <v>-5.0224133333333256</v>
      </c>
      <c r="K359" s="2">
        <f>90+J359</f>
        <v>84.977586666666667</v>
      </c>
      <c r="L359" s="2">
        <f>EXP(0.06*K359)</f>
        <v>163.80147888824894</v>
      </c>
      <c r="M359" s="2">
        <f>SUMIF(A:A,A359,L:L)</f>
        <v>2828.9563283189864</v>
      </c>
      <c r="N359" s="3">
        <f>L359/M359</f>
        <v>5.7901734731119918E-2</v>
      </c>
      <c r="O359" s="7">
        <f>1/N359</f>
        <v>17.270639725108946</v>
      </c>
      <c r="P359" s="3">
        <f>IF(O359&gt;21,"",N359)</f>
        <v>5.7901734731119918E-2</v>
      </c>
      <c r="Q359" s="3">
        <f>IF(ISNUMBER(P359),SUMIF(A:A,A359,P:P),"")</f>
        <v>0.88484308887111596</v>
      </c>
      <c r="R359" s="3">
        <f>IFERROR(P359*(1/Q359),"")</f>
        <v>6.5437291039918757E-2</v>
      </c>
      <c r="S359" s="8">
        <f>IFERROR(1/R359,"")</f>
        <v>15.281806201145601</v>
      </c>
    </row>
    <row r="360" spans="1:19" x14ac:dyDescent="0.25">
      <c r="A360" s="1">
        <v>41</v>
      </c>
      <c r="B360" s="5">
        <v>0.65625</v>
      </c>
      <c r="C360" s="1" t="s">
        <v>41</v>
      </c>
      <c r="D360" s="1">
        <v>6</v>
      </c>
      <c r="E360" s="1">
        <v>9</v>
      </c>
      <c r="F360" s="1" t="s">
        <v>391</v>
      </c>
      <c r="G360" s="2">
        <v>39.894200000000005</v>
      </c>
      <c r="H360" s="6">
        <f>1+COUNTIFS(A:A,A360,O:O,"&lt;"&amp;O360)</f>
        <v>8</v>
      </c>
      <c r="I360" s="2">
        <f>AVERAGEIF(A:A,A360,G:G)</f>
        <v>50.05271333333333</v>
      </c>
      <c r="J360" s="2">
        <f>G360-I360</f>
        <v>-10.158513333333325</v>
      </c>
      <c r="K360" s="2">
        <f>90+J360</f>
        <v>79.841486666666668</v>
      </c>
      <c r="L360" s="2">
        <f>EXP(0.06*K360)</f>
        <v>120.36023449017279</v>
      </c>
      <c r="M360" s="2">
        <f>SUMIF(A:A,A360,L:L)</f>
        <v>2828.9563283189864</v>
      </c>
      <c r="N360" s="3">
        <f>L360/M360</f>
        <v>4.2545808602741091E-2</v>
      </c>
      <c r="O360" s="7">
        <f>1/N360</f>
        <v>23.504077906644209</v>
      </c>
      <c r="P360" s="3" t="str">
        <f>IF(O360&gt;21,"",N360)</f>
        <v/>
      </c>
      <c r="Q360" s="3" t="str">
        <f>IF(ISNUMBER(P360),SUMIF(A:A,A360,P:P),"")</f>
        <v/>
      </c>
      <c r="R360" s="3" t="str">
        <f>IFERROR(P360*(1/Q360),"")</f>
        <v/>
      </c>
      <c r="S360" s="8" t="str">
        <f>IFERROR(1/R360,"")</f>
        <v/>
      </c>
    </row>
    <row r="361" spans="1:19" x14ac:dyDescent="0.25">
      <c r="A361" s="1">
        <v>41</v>
      </c>
      <c r="B361" s="5">
        <v>0.65625</v>
      </c>
      <c r="C361" s="1" t="s">
        <v>41</v>
      </c>
      <c r="D361" s="1">
        <v>6</v>
      </c>
      <c r="E361" s="1">
        <v>4</v>
      </c>
      <c r="F361" s="1" t="s">
        <v>387</v>
      </c>
      <c r="G361" s="2">
        <v>38.410866666666699</v>
      </c>
      <c r="H361" s="6">
        <f>1+COUNTIFS(A:A,A361,O:O,"&lt;"&amp;O361)</f>
        <v>9</v>
      </c>
      <c r="I361" s="2">
        <f>AVERAGEIF(A:A,A361,G:G)</f>
        <v>50.05271333333333</v>
      </c>
      <c r="J361" s="2">
        <f>G361-I361</f>
        <v>-11.64184666666663</v>
      </c>
      <c r="K361" s="2">
        <f>90+J361</f>
        <v>78.358153333333377</v>
      </c>
      <c r="L361" s="2">
        <f>EXP(0.06*K361)</f>
        <v>110.11102775771801</v>
      </c>
      <c r="M361" s="2">
        <f>SUMIF(A:A,A361,L:L)</f>
        <v>2828.9563283189864</v>
      </c>
      <c r="N361" s="3">
        <f>L361/M361</f>
        <v>3.8922844674363653E-2</v>
      </c>
      <c r="O361" s="7">
        <f>1/N361</f>
        <v>25.691852904539765</v>
      </c>
      <c r="P361" s="3" t="str">
        <f>IF(O361&gt;21,"",N361)</f>
        <v/>
      </c>
      <c r="Q361" s="3" t="str">
        <f>IF(ISNUMBER(P361),SUMIF(A:A,A361,P:P),"")</f>
        <v/>
      </c>
      <c r="R361" s="3" t="str">
        <f>IFERROR(P361*(1/Q361),"")</f>
        <v/>
      </c>
      <c r="S361" s="8" t="str">
        <f>IFERROR(1/R361,"")</f>
        <v/>
      </c>
    </row>
    <row r="362" spans="1:19" x14ac:dyDescent="0.25">
      <c r="A362" s="1">
        <v>41</v>
      </c>
      <c r="B362" s="5">
        <v>0.65625</v>
      </c>
      <c r="C362" s="1" t="s">
        <v>41</v>
      </c>
      <c r="D362" s="1">
        <v>6</v>
      </c>
      <c r="E362" s="1">
        <v>10</v>
      </c>
      <c r="F362" s="1" t="s">
        <v>392</v>
      </c>
      <c r="G362" s="2">
        <v>36.003666666666703</v>
      </c>
      <c r="H362" s="6">
        <f>1+COUNTIFS(A:A,A362,O:O,"&lt;"&amp;O362)</f>
        <v>10</v>
      </c>
      <c r="I362" s="2">
        <f>AVERAGEIF(A:A,A362,G:G)</f>
        <v>50.05271333333333</v>
      </c>
      <c r="J362" s="2">
        <f>G362-I362</f>
        <v>-14.049046666666626</v>
      </c>
      <c r="K362" s="2">
        <f>90+J362</f>
        <v>75.950953333333374</v>
      </c>
      <c r="L362" s="2">
        <f>EXP(0.06*K362)</f>
        <v>95.30261023983347</v>
      </c>
      <c r="M362" s="2">
        <f>SUMIF(A:A,A362,L:L)</f>
        <v>2828.9563283189864</v>
      </c>
      <c r="N362" s="3">
        <f>L362/M362</f>
        <v>3.3688257851779528E-2</v>
      </c>
      <c r="O362" s="7">
        <f>1/N362</f>
        <v>29.683933327741869</v>
      </c>
      <c r="P362" s="3" t="str">
        <f>IF(O362&gt;21,"",N362)</f>
        <v/>
      </c>
      <c r="Q362" s="3" t="str">
        <f>IF(ISNUMBER(P362),SUMIF(A:A,A362,P:P),"")</f>
        <v/>
      </c>
      <c r="R362" s="3" t="str">
        <f>IFERROR(P362*(1/Q362),"")</f>
        <v/>
      </c>
      <c r="S362" s="8" t="str">
        <f>IFERROR(1/R362,"")</f>
        <v/>
      </c>
    </row>
    <row r="363" spans="1:19" x14ac:dyDescent="0.25">
      <c r="A363" s="1">
        <v>42</v>
      </c>
      <c r="B363" s="5">
        <v>0.66180555555555554</v>
      </c>
      <c r="C363" s="1" t="s">
        <v>101</v>
      </c>
      <c r="D363" s="1">
        <v>5</v>
      </c>
      <c r="E363" s="1">
        <v>2</v>
      </c>
      <c r="F363" s="1" t="s">
        <v>395</v>
      </c>
      <c r="G363" s="2">
        <v>68.368799999999993</v>
      </c>
      <c r="H363" s="6">
        <f>1+COUNTIFS(A:A,A363,O:O,"&lt;"&amp;O363)</f>
        <v>1</v>
      </c>
      <c r="I363" s="2">
        <f>AVERAGEIF(A:A,A363,G:G)</f>
        <v>52.816742857142849</v>
      </c>
      <c r="J363" s="2">
        <f>G363-I363</f>
        <v>15.552057142857144</v>
      </c>
      <c r="K363" s="2">
        <f>90+J363</f>
        <v>105.55205714285714</v>
      </c>
      <c r="L363" s="2">
        <f>EXP(0.06*K363)</f>
        <v>562.91206651083348</v>
      </c>
      <c r="M363" s="2">
        <f>SUMIF(A:A,A363,L:L)</f>
        <v>1757.0897767224947</v>
      </c>
      <c r="N363" s="3">
        <f>L363/M363</f>
        <v>0.32036613835454397</v>
      </c>
      <c r="O363" s="7">
        <f>1/N363</f>
        <v>3.1214285165597504</v>
      </c>
      <c r="P363" s="3">
        <f>IF(O363&gt;21,"",N363)</f>
        <v>0.32036613835454397</v>
      </c>
      <c r="Q363" s="3">
        <f>IF(ISNUMBER(P363),SUMIF(A:A,A363,P:P),"")</f>
        <v>1.0000000000000002</v>
      </c>
      <c r="R363" s="3">
        <f>IFERROR(P363*(1/Q363),"")</f>
        <v>0.32036613835454392</v>
      </c>
      <c r="S363" s="8">
        <f>IFERROR(1/R363,"")</f>
        <v>3.1214285165597513</v>
      </c>
    </row>
    <row r="364" spans="1:19" x14ac:dyDescent="0.25">
      <c r="A364" s="1">
        <v>42</v>
      </c>
      <c r="B364" s="5">
        <v>0.66180555555555554</v>
      </c>
      <c r="C364" s="1" t="s">
        <v>101</v>
      </c>
      <c r="D364" s="1">
        <v>5</v>
      </c>
      <c r="E364" s="1">
        <v>7</v>
      </c>
      <c r="F364" s="1" t="s">
        <v>399</v>
      </c>
      <c r="G364" s="2">
        <v>57.868366666666603</v>
      </c>
      <c r="H364" s="6">
        <f>1+COUNTIFS(A:A,A364,O:O,"&lt;"&amp;O364)</f>
        <v>2</v>
      </c>
      <c r="I364" s="2">
        <f>AVERAGEIF(A:A,A364,G:G)</f>
        <v>52.816742857142849</v>
      </c>
      <c r="J364" s="2">
        <f>G364-I364</f>
        <v>5.051623809523754</v>
      </c>
      <c r="K364" s="2">
        <f>90+J364</f>
        <v>95.051623809523761</v>
      </c>
      <c r="L364" s="2">
        <f>EXP(0.06*K364)</f>
        <v>299.79455655171648</v>
      </c>
      <c r="M364" s="2">
        <f>SUMIF(A:A,A364,L:L)</f>
        <v>1757.0897767224947</v>
      </c>
      <c r="N364" s="3">
        <f>L364/M364</f>
        <v>0.17061994243169762</v>
      </c>
      <c r="O364" s="7">
        <f>1/N364</f>
        <v>5.8609795885983189</v>
      </c>
      <c r="P364" s="3">
        <f>IF(O364&gt;21,"",N364)</f>
        <v>0.17061994243169762</v>
      </c>
      <c r="Q364" s="3">
        <f>IF(ISNUMBER(P364),SUMIF(A:A,A364,P:P),"")</f>
        <v>1.0000000000000002</v>
      </c>
      <c r="R364" s="3">
        <f>IFERROR(P364*(1/Q364),"")</f>
        <v>0.17061994243169759</v>
      </c>
      <c r="S364" s="8">
        <f>IFERROR(1/R364,"")</f>
        <v>5.8609795885983198</v>
      </c>
    </row>
    <row r="365" spans="1:19" x14ac:dyDescent="0.25">
      <c r="A365" s="1">
        <v>42</v>
      </c>
      <c r="B365" s="5">
        <v>0.66180555555555554</v>
      </c>
      <c r="C365" s="1" t="s">
        <v>101</v>
      </c>
      <c r="D365" s="1">
        <v>5</v>
      </c>
      <c r="E365" s="1">
        <v>4</v>
      </c>
      <c r="F365" s="1" t="s">
        <v>397</v>
      </c>
      <c r="G365" s="2">
        <v>53.929866666666705</v>
      </c>
      <c r="H365" s="6">
        <f>1+COUNTIFS(A:A,A365,O:O,"&lt;"&amp;O365)</f>
        <v>3</v>
      </c>
      <c r="I365" s="2">
        <f>AVERAGEIF(A:A,A365,G:G)</f>
        <v>52.816742857142849</v>
      </c>
      <c r="J365" s="2">
        <f>G365-I365</f>
        <v>1.1131238095238558</v>
      </c>
      <c r="K365" s="2">
        <f>90+J365</f>
        <v>91.113123809523856</v>
      </c>
      <c r="L365" s="2">
        <f>EXP(0.06*K365)</f>
        <v>236.69855898697472</v>
      </c>
      <c r="M365" s="2">
        <f>SUMIF(A:A,A365,L:L)</f>
        <v>1757.0897767224947</v>
      </c>
      <c r="N365" s="3">
        <f>L365/M365</f>
        <v>0.13471056637099632</v>
      </c>
      <c r="O365" s="7">
        <f>1/N365</f>
        <v>7.423322660866666</v>
      </c>
      <c r="P365" s="3">
        <f>IF(O365&gt;21,"",N365)</f>
        <v>0.13471056637099632</v>
      </c>
      <c r="Q365" s="3">
        <f>IF(ISNUMBER(P365),SUMIF(A:A,A365,P:P),"")</f>
        <v>1.0000000000000002</v>
      </c>
      <c r="R365" s="3">
        <f>IFERROR(P365*(1/Q365),"")</f>
        <v>0.13471056637099629</v>
      </c>
      <c r="S365" s="8">
        <f>IFERROR(1/R365,"")</f>
        <v>7.4233226608666669</v>
      </c>
    </row>
    <row r="366" spans="1:19" x14ac:dyDescent="0.25">
      <c r="A366" s="1">
        <v>42</v>
      </c>
      <c r="B366" s="5">
        <v>0.66180555555555554</v>
      </c>
      <c r="C366" s="1" t="s">
        <v>101</v>
      </c>
      <c r="D366" s="1">
        <v>5</v>
      </c>
      <c r="E366" s="1">
        <v>1</v>
      </c>
      <c r="F366" s="1" t="s">
        <v>394</v>
      </c>
      <c r="G366" s="2">
        <v>52.4358</v>
      </c>
      <c r="H366" s="6">
        <f>1+COUNTIFS(A:A,A366,O:O,"&lt;"&amp;O366)</f>
        <v>4</v>
      </c>
      <c r="I366" s="2">
        <f>AVERAGEIF(A:A,A366,G:G)</f>
        <v>52.816742857142849</v>
      </c>
      <c r="J366" s="2">
        <f>G366-I366</f>
        <v>-0.38094285714284837</v>
      </c>
      <c r="K366" s="2">
        <f>90+J366</f>
        <v>89.619057142857145</v>
      </c>
      <c r="L366" s="2">
        <f>EXP(0.06*K366)</f>
        <v>216.40322040200795</v>
      </c>
      <c r="M366" s="2">
        <f>SUMIF(A:A,A366,L:L)</f>
        <v>1757.0897767224947</v>
      </c>
      <c r="N366" s="3">
        <f>L366/M366</f>
        <v>0.123160024757338</v>
      </c>
      <c r="O366" s="7">
        <f>1/N366</f>
        <v>8.1195176922893477</v>
      </c>
      <c r="P366" s="3">
        <f>IF(O366&gt;21,"",N366)</f>
        <v>0.123160024757338</v>
      </c>
      <c r="Q366" s="3">
        <f>IF(ISNUMBER(P366),SUMIF(A:A,A366,P:P),"")</f>
        <v>1.0000000000000002</v>
      </c>
      <c r="R366" s="3">
        <f>IFERROR(P366*(1/Q366),"")</f>
        <v>0.12316002475733798</v>
      </c>
      <c r="S366" s="8">
        <f>IFERROR(1/R366,"")</f>
        <v>8.1195176922893495</v>
      </c>
    </row>
    <row r="367" spans="1:19" x14ac:dyDescent="0.25">
      <c r="A367" s="1">
        <v>42</v>
      </c>
      <c r="B367" s="5">
        <v>0.66180555555555554</v>
      </c>
      <c r="C367" s="1" t="s">
        <v>101</v>
      </c>
      <c r="D367" s="1">
        <v>5</v>
      </c>
      <c r="E367" s="1">
        <v>3</v>
      </c>
      <c r="F367" s="1" t="s">
        <v>396</v>
      </c>
      <c r="G367" s="2">
        <v>49.997199999999999</v>
      </c>
      <c r="H367" s="6">
        <f>1+COUNTIFS(A:A,A367,O:O,"&lt;"&amp;O367)</f>
        <v>5</v>
      </c>
      <c r="I367" s="2">
        <f>AVERAGEIF(A:A,A367,G:G)</f>
        <v>52.816742857142849</v>
      </c>
      <c r="J367" s="2">
        <f>G367-I367</f>
        <v>-2.8195428571428494</v>
      </c>
      <c r="K367" s="2">
        <f>90+J367</f>
        <v>87.180457142857151</v>
      </c>
      <c r="L367" s="2">
        <f>EXP(0.06*K367)</f>
        <v>186.94742518310713</v>
      </c>
      <c r="M367" s="2">
        <f>SUMIF(A:A,A367,L:L)</f>
        <v>1757.0897767224947</v>
      </c>
      <c r="N367" s="3">
        <f>L367/M367</f>
        <v>0.10639605765154514</v>
      </c>
      <c r="O367" s="7">
        <f>1/N367</f>
        <v>9.3988444879703437</v>
      </c>
      <c r="P367" s="3">
        <f>IF(O367&gt;21,"",N367)</f>
        <v>0.10639605765154514</v>
      </c>
      <c r="Q367" s="3">
        <f>IF(ISNUMBER(P367),SUMIF(A:A,A367,P:P),"")</f>
        <v>1.0000000000000002</v>
      </c>
      <c r="R367" s="3">
        <f>IFERROR(P367*(1/Q367),"")</f>
        <v>0.10639605765154511</v>
      </c>
      <c r="S367" s="8">
        <f>IFERROR(1/R367,"")</f>
        <v>9.3988444879703472</v>
      </c>
    </row>
    <row r="368" spans="1:19" x14ac:dyDescent="0.25">
      <c r="A368" s="1">
        <v>42</v>
      </c>
      <c r="B368" s="5">
        <v>0.66180555555555554</v>
      </c>
      <c r="C368" s="1" t="s">
        <v>101</v>
      </c>
      <c r="D368" s="1">
        <v>5</v>
      </c>
      <c r="E368" s="1">
        <v>9</v>
      </c>
      <c r="F368" s="1" t="s">
        <v>401</v>
      </c>
      <c r="G368" s="2">
        <v>44.300533333333298</v>
      </c>
      <c r="H368" s="6">
        <f>1+COUNTIFS(A:A,A368,O:O,"&lt;"&amp;O368)</f>
        <v>6</v>
      </c>
      <c r="I368" s="2">
        <f>AVERAGEIF(A:A,A368,G:G)</f>
        <v>52.816742857142849</v>
      </c>
      <c r="J368" s="2">
        <f>G368-I368</f>
        <v>-8.5162095238095503</v>
      </c>
      <c r="K368" s="2">
        <f>90+J368</f>
        <v>81.48379047619045</v>
      </c>
      <c r="L368" s="2">
        <f>EXP(0.06*K368)</f>
        <v>132.82433006352633</v>
      </c>
      <c r="M368" s="2">
        <f>SUMIF(A:A,A368,L:L)</f>
        <v>1757.0897767224947</v>
      </c>
      <c r="N368" s="3">
        <f>L368/M368</f>
        <v>7.5593365702283005E-2</v>
      </c>
      <c r="O368" s="7">
        <f>1/N368</f>
        <v>13.228674113260166</v>
      </c>
      <c r="P368" s="3">
        <f>IF(O368&gt;21,"",N368)</f>
        <v>7.5593365702283005E-2</v>
      </c>
      <c r="Q368" s="3">
        <f>IF(ISNUMBER(P368),SUMIF(A:A,A368,P:P),"")</f>
        <v>1.0000000000000002</v>
      </c>
      <c r="R368" s="3">
        <f>IFERROR(P368*(1/Q368),"")</f>
        <v>7.5593365702282991E-2</v>
      </c>
      <c r="S368" s="8">
        <f>IFERROR(1/R368,"")</f>
        <v>13.228674113260167</v>
      </c>
    </row>
    <row r="369" spans="1:19" x14ac:dyDescent="0.25">
      <c r="A369" s="1">
        <v>42</v>
      </c>
      <c r="B369" s="5">
        <v>0.66180555555555554</v>
      </c>
      <c r="C369" s="1" t="s">
        <v>101</v>
      </c>
      <c r="D369" s="1">
        <v>5</v>
      </c>
      <c r="E369" s="1">
        <v>11</v>
      </c>
      <c r="F369" s="1" t="s">
        <v>403</v>
      </c>
      <c r="G369" s="2">
        <v>42.8166333333333</v>
      </c>
      <c r="H369" s="6">
        <f>1+COUNTIFS(A:A,A369,O:O,"&lt;"&amp;O369)</f>
        <v>7</v>
      </c>
      <c r="I369" s="2">
        <f>AVERAGEIF(A:A,A369,G:G)</f>
        <v>52.816742857142849</v>
      </c>
      <c r="J369" s="2">
        <f>G369-I369</f>
        <v>-10.000109523809549</v>
      </c>
      <c r="K369" s="2">
        <f>90+J369</f>
        <v>79.999890476190444</v>
      </c>
      <c r="L369" s="2">
        <f>EXP(0.06*K369)</f>
        <v>121.5096190243288</v>
      </c>
      <c r="M369" s="2">
        <f>SUMIF(A:A,A369,L:L)</f>
        <v>1757.0897767224947</v>
      </c>
      <c r="N369" s="3">
        <f>L369/M369</f>
        <v>6.9153904731596064E-2</v>
      </c>
      <c r="O369" s="7">
        <f>1/N369</f>
        <v>14.460499430672137</v>
      </c>
      <c r="P369" s="3">
        <f>IF(O369&gt;21,"",N369)</f>
        <v>6.9153904731596064E-2</v>
      </c>
      <c r="Q369" s="3">
        <f>IF(ISNUMBER(P369),SUMIF(A:A,A369,P:P),"")</f>
        <v>1.0000000000000002</v>
      </c>
      <c r="R369" s="3">
        <f>IFERROR(P369*(1/Q369),"")</f>
        <v>6.915390473159605E-2</v>
      </c>
      <c r="S369" s="8">
        <f>IFERROR(1/R369,"")</f>
        <v>14.460499430672138</v>
      </c>
    </row>
    <row r="370" spans="1:19" x14ac:dyDescent="0.25">
      <c r="A370" s="1">
        <v>43</v>
      </c>
      <c r="B370" s="5">
        <v>0.6645833333333333</v>
      </c>
      <c r="C370" s="1" t="s">
        <v>47</v>
      </c>
      <c r="D370" s="1">
        <v>6</v>
      </c>
      <c r="E370" s="1">
        <v>7</v>
      </c>
      <c r="F370" s="1" t="s">
        <v>410</v>
      </c>
      <c r="G370" s="2">
        <v>62.579466666666704</v>
      </c>
      <c r="H370" s="6">
        <f>1+COUNTIFS(A:A,A370,O:O,"&lt;"&amp;O370)</f>
        <v>1</v>
      </c>
      <c r="I370" s="2">
        <f>AVERAGEIF(A:A,A370,G:G)</f>
        <v>49.042400000000015</v>
      </c>
      <c r="J370" s="2">
        <f>G370-I370</f>
        <v>13.537066666666689</v>
      </c>
      <c r="K370" s="2">
        <f>90+J370</f>
        <v>103.53706666666669</v>
      </c>
      <c r="L370" s="2">
        <f>EXP(0.06*K370)</f>
        <v>498.80937064164584</v>
      </c>
      <c r="M370" s="2">
        <f>SUMIF(A:A,A370,L:L)</f>
        <v>2070.0580879343574</v>
      </c>
      <c r="N370" s="3">
        <f>L370/M370</f>
        <v>0.24096394857179648</v>
      </c>
      <c r="O370" s="7">
        <f>1/N370</f>
        <v>4.1499983957228554</v>
      </c>
      <c r="P370" s="3">
        <f>IF(O370&gt;21,"",N370)</f>
        <v>0.24096394857179648</v>
      </c>
      <c r="Q370" s="3">
        <f>IF(ISNUMBER(P370),SUMIF(A:A,A370,P:P),"")</f>
        <v>0.97510016115621889</v>
      </c>
      <c r="R370" s="3">
        <f>IFERROR(P370*(1/Q370),"")</f>
        <v>0.24711712516391651</v>
      </c>
      <c r="S370" s="8">
        <f>IFERROR(1/R370,"")</f>
        <v>4.0466641044674052</v>
      </c>
    </row>
    <row r="371" spans="1:19" x14ac:dyDescent="0.25">
      <c r="A371" s="1">
        <v>43</v>
      </c>
      <c r="B371" s="5">
        <v>0.6645833333333333</v>
      </c>
      <c r="C371" s="1" t="s">
        <v>47</v>
      </c>
      <c r="D371" s="1">
        <v>6</v>
      </c>
      <c r="E371" s="1">
        <v>2</v>
      </c>
      <c r="F371" s="1" t="s">
        <v>405</v>
      </c>
      <c r="G371" s="2">
        <v>56.493800000000007</v>
      </c>
      <c r="H371" s="6">
        <f>1+COUNTIFS(A:A,A371,O:O,"&lt;"&amp;O371)</f>
        <v>2</v>
      </c>
      <c r="I371" s="2">
        <f>AVERAGEIF(A:A,A371,G:G)</f>
        <v>49.042400000000015</v>
      </c>
      <c r="J371" s="2">
        <f>G371-I371</f>
        <v>7.4513999999999925</v>
      </c>
      <c r="K371" s="2">
        <f>90+J371</f>
        <v>97.451399999999992</v>
      </c>
      <c r="L371" s="2">
        <f>EXP(0.06*K371)</f>
        <v>346.2233198680542</v>
      </c>
      <c r="M371" s="2">
        <f>SUMIF(A:A,A371,L:L)</f>
        <v>2070.0580879343574</v>
      </c>
      <c r="N371" s="3">
        <f>L371/M371</f>
        <v>0.16725294902885504</v>
      </c>
      <c r="O371" s="7">
        <f>1/N371</f>
        <v>5.9789678197391707</v>
      </c>
      <c r="P371" s="3">
        <f>IF(O371&gt;21,"",N371)</f>
        <v>0.16725294902885504</v>
      </c>
      <c r="Q371" s="3">
        <f>IF(ISNUMBER(P371),SUMIF(A:A,A371,P:P),"")</f>
        <v>0.97510016115621889</v>
      </c>
      <c r="R371" s="3">
        <f>IFERROR(P371*(1/Q371),"")</f>
        <v>0.17152386564118288</v>
      </c>
      <c r="S371" s="8">
        <f>IFERROR(1/R371,"")</f>
        <v>5.8300924845755109</v>
      </c>
    </row>
    <row r="372" spans="1:19" x14ac:dyDescent="0.25">
      <c r="A372" s="1">
        <v>43</v>
      </c>
      <c r="B372" s="5">
        <v>0.6645833333333333</v>
      </c>
      <c r="C372" s="1" t="s">
        <v>47</v>
      </c>
      <c r="D372" s="1">
        <v>6</v>
      </c>
      <c r="E372" s="1">
        <v>4</v>
      </c>
      <c r="F372" s="1" t="s">
        <v>407</v>
      </c>
      <c r="G372" s="2">
        <v>54.956499999999998</v>
      </c>
      <c r="H372" s="6">
        <f>1+COUNTIFS(A:A,A372,O:O,"&lt;"&amp;O372)</f>
        <v>3</v>
      </c>
      <c r="I372" s="2">
        <f>AVERAGEIF(A:A,A372,G:G)</f>
        <v>49.042400000000015</v>
      </c>
      <c r="J372" s="2">
        <f>G372-I372</f>
        <v>5.9140999999999835</v>
      </c>
      <c r="K372" s="2">
        <f>90+J372</f>
        <v>95.914099999999991</v>
      </c>
      <c r="L372" s="2">
        <f>EXP(0.06*K372)</f>
        <v>315.71692337404181</v>
      </c>
      <c r="M372" s="2">
        <f>SUMIF(A:A,A372,L:L)</f>
        <v>2070.0580879343574</v>
      </c>
      <c r="N372" s="3">
        <f>L372/M372</f>
        <v>0.15251597296435546</v>
      </c>
      <c r="O372" s="7">
        <f>1/N372</f>
        <v>6.5566902965219924</v>
      </c>
      <c r="P372" s="3">
        <f>IF(O372&gt;21,"",N372)</f>
        <v>0.15251597296435546</v>
      </c>
      <c r="Q372" s="3">
        <f>IF(ISNUMBER(P372),SUMIF(A:A,A372,P:P),"")</f>
        <v>0.97510016115621889</v>
      </c>
      <c r="R372" s="3">
        <f>IFERROR(P372*(1/Q372),"")</f>
        <v>0.15641057097509922</v>
      </c>
      <c r="S372" s="8">
        <f>IFERROR(1/R372,"")</f>
        <v>6.3934297647900111</v>
      </c>
    </row>
    <row r="373" spans="1:19" x14ac:dyDescent="0.25">
      <c r="A373" s="1">
        <v>43</v>
      </c>
      <c r="B373" s="5">
        <v>0.6645833333333333</v>
      </c>
      <c r="C373" s="1" t="s">
        <v>47</v>
      </c>
      <c r="D373" s="1">
        <v>6</v>
      </c>
      <c r="E373" s="1">
        <v>6</v>
      </c>
      <c r="F373" s="1" t="s">
        <v>409</v>
      </c>
      <c r="G373" s="2">
        <v>49.961800000000004</v>
      </c>
      <c r="H373" s="6">
        <f>1+COUNTIFS(A:A,A373,O:O,"&lt;"&amp;O373)</f>
        <v>4</v>
      </c>
      <c r="I373" s="2">
        <f>AVERAGEIF(A:A,A373,G:G)</f>
        <v>49.042400000000015</v>
      </c>
      <c r="J373" s="2">
        <f>G373-I373</f>
        <v>0.91939999999998889</v>
      </c>
      <c r="K373" s="2">
        <f>90+J373</f>
        <v>90.919399999999996</v>
      </c>
      <c r="L373" s="2">
        <f>EXP(0.06*K373)</f>
        <v>233.96323789431915</v>
      </c>
      <c r="M373" s="2">
        <f>SUMIF(A:A,A373,L:L)</f>
        <v>2070.0580879343574</v>
      </c>
      <c r="N373" s="3">
        <f>L373/M373</f>
        <v>0.11302254717295558</v>
      </c>
      <c r="O373" s="7">
        <f>1/N373</f>
        <v>8.8477921000110271</v>
      </c>
      <c r="P373" s="3">
        <f>IF(O373&gt;21,"",N373)</f>
        <v>0.11302254717295558</v>
      </c>
      <c r="Q373" s="3">
        <f>IF(ISNUMBER(P373),SUMIF(A:A,A373,P:P),"")</f>
        <v>0.97510016115621889</v>
      </c>
      <c r="R373" s="3">
        <f>IFERROR(P373*(1/Q373),"")</f>
        <v>0.11590865397759735</v>
      </c>
      <c r="S373" s="8">
        <f>IFERROR(1/R373,"")</f>
        <v>8.6274835025974728</v>
      </c>
    </row>
    <row r="374" spans="1:19" x14ac:dyDescent="0.25">
      <c r="A374" s="1">
        <v>43</v>
      </c>
      <c r="B374" s="5">
        <v>0.6645833333333333</v>
      </c>
      <c r="C374" s="1" t="s">
        <v>47</v>
      </c>
      <c r="D374" s="1">
        <v>6</v>
      </c>
      <c r="E374" s="1">
        <v>3</v>
      </c>
      <c r="F374" s="1" t="s">
        <v>406</v>
      </c>
      <c r="G374" s="2">
        <v>49.757566666666605</v>
      </c>
      <c r="H374" s="6">
        <f>1+COUNTIFS(A:A,A374,O:O,"&lt;"&amp;O374)</f>
        <v>5</v>
      </c>
      <c r="I374" s="2">
        <f>AVERAGEIF(A:A,A374,G:G)</f>
        <v>49.042400000000015</v>
      </c>
      <c r="J374" s="2">
        <f>G374-I374</f>
        <v>0.71516666666659034</v>
      </c>
      <c r="K374" s="2">
        <f>90+J374</f>
        <v>90.71516666666659</v>
      </c>
      <c r="L374" s="2">
        <f>EXP(0.06*K374)</f>
        <v>231.11374686535984</v>
      </c>
      <c r="M374" s="2">
        <f>SUMIF(A:A,A374,L:L)</f>
        <v>2070.0580879343574</v>
      </c>
      <c r="N374" s="3">
        <f>L374/M374</f>
        <v>0.11164602008631584</v>
      </c>
      <c r="O374" s="7">
        <f>1/N374</f>
        <v>8.9568799606728415</v>
      </c>
      <c r="P374" s="3">
        <f>IF(O374&gt;21,"",N374)</f>
        <v>0.11164602008631584</v>
      </c>
      <c r="Q374" s="3">
        <f>IF(ISNUMBER(P374),SUMIF(A:A,A374,P:P),"")</f>
        <v>0.97510016115621889</v>
      </c>
      <c r="R374" s="3">
        <f>IFERROR(P374*(1/Q374),"")</f>
        <v>0.11449697634541695</v>
      </c>
      <c r="S374" s="8">
        <f>IFERROR(1/R374,"")</f>
        <v>8.7338550931089962</v>
      </c>
    </row>
    <row r="375" spans="1:19" x14ac:dyDescent="0.25">
      <c r="A375" s="1">
        <v>43</v>
      </c>
      <c r="B375" s="5">
        <v>0.6645833333333333</v>
      </c>
      <c r="C375" s="1" t="s">
        <v>47</v>
      </c>
      <c r="D375" s="1">
        <v>6</v>
      </c>
      <c r="E375" s="1">
        <v>1</v>
      </c>
      <c r="F375" s="1" t="s">
        <v>404</v>
      </c>
      <c r="G375" s="2">
        <v>48.922533333333298</v>
      </c>
      <c r="H375" s="6">
        <f>1+COUNTIFS(A:A,A375,O:O,"&lt;"&amp;O375)</f>
        <v>6</v>
      </c>
      <c r="I375" s="2">
        <f>AVERAGEIF(A:A,A375,G:G)</f>
        <v>49.042400000000015</v>
      </c>
      <c r="J375" s="2">
        <f>G375-I375</f>
        <v>-0.11986666666671653</v>
      </c>
      <c r="K375" s="2">
        <f>90+J375</f>
        <v>89.880133333333276</v>
      </c>
      <c r="L375" s="2">
        <f>EXP(0.06*K375)</f>
        <v>219.81977366448504</v>
      </c>
      <c r="M375" s="2">
        <f>SUMIF(A:A,A375,L:L)</f>
        <v>2070.0580879343574</v>
      </c>
      <c r="N375" s="3">
        <f>L375/M375</f>
        <v>0.10619014748703788</v>
      </c>
      <c r="O375" s="7">
        <f>1/N375</f>
        <v>9.4170695084689022</v>
      </c>
      <c r="P375" s="3">
        <f>IF(O375&gt;21,"",N375)</f>
        <v>0.10619014748703788</v>
      </c>
      <c r="Q375" s="3">
        <f>IF(ISNUMBER(P375),SUMIF(A:A,A375,P:P),"")</f>
        <v>0.97510016115621889</v>
      </c>
      <c r="R375" s="3">
        <f>IFERROR(P375*(1/Q375),"")</f>
        <v>0.10890178436759111</v>
      </c>
      <c r="S375" s="8">
        <f>IFERROR(1/R375,"")</f>
        <v>9.1825859953273401</v>
      </c>
    </row>
    <row r="376" spans="1:19" x14ac:dyDescent="0.25">
      <c r="A376" s="1">
        <v>43</v>
      </c>
      <c r="B376" s="5">
        <v>0.6645833333333333</v>
      </c>
      <c r="C376" s="1" t="s">
        <v>47</v>
      </c>
      <c r="D376" s="1">
        <v>6</v>
      </c>
      <c r="E376" s="1">
        <v>8</v>
      </c>
      <c r="F376" s="1" t="s">
        <v>411</v>
      </c>
      <c r="G376" s="2">
        <v>44.917833333333398</v>
      </c>
      <c r="H376" s="6">
        <f>1+COUNTIFS(A:A,A376,O:O,"&lt;"&amp;O376)</f>
        <v>7</v>
      </c>
      <c r="I376" s="2">
        <f>AVERAGEIF(A:A,A376,G:G)</f>
        <v>49.042400000000015</v>
      </c>
      <c r="J376" s="2">
        <f>G376-I376</f>
        <v>-4.1245666666666168</v>
      </c>
      <c r="K376" s="2">
        <f>90+J376</f>
        <v>85.875433333333376</v>
      </c>
      <c r="L376" s="2">
        <f>EXP(0.06*K376)</f>
        <v>172.86760283962033</v>
      </c>
      <c r="M376" s="2">
        <f>SUMIF(A:A,A376,L:L)</f>
        <v>2070.0580879343574</v>
      </c>
      <c r="N376" s="3">
        <f>L376/M376</f>
        <v>8.3508575844902594E-2</v>
      </c>
      <c r="O376" s="7">
        <f>1/N376</f>
        <v>11.974818033746176</v>
      </c>
      <c r="P376" s="3">
        <f>IF(O376&gt;21,"",N376)</f>
        <v>8.3508575844902594E-2</v>
      </c>
      <c r="Q376" s="3">
        <f>IF(ISNUMBER(P376),SUMIF(A:A,A376,P:P),"")</f>
        <v>0.97510016115621889</v>
      </c>
      <c r="R376" s="3">
        <f>IFERROR(P376*(1/Q376),"")</f>
        <v>8.5641023529196045E-2</v>
      </c>
      <c r="S376" s="8">
        <f>IFERROR(1/R376,"")</f>
        <v>11.676646994522294</v>
      </c>
    </row>
    <row r="377" spans="1:19" x14ac:dyDescent="0.25">
      <c r="A377" s="1">
        <v>43</v>
      </c>
      <c r="B377" s="5">
        <v>0.6645833333333333</v>
      </c>
      <c r="C377" s="1" t="s">
        <v>47</v>
      </c>
      <c r="D377" s="1">
        <v>6</v>
      </c>
      <c r="E377" s="1">
        <v>5</v>
      </c>
      <c r="F377" s="1" t="s">
        <v>408</v>
      </c>
      <c r="G377" s="2">
        <v>24.749700000000001</v>
      </c>
      <c r="H377" s="6">
        <f>1+COUNTIFS(A:A,A377,O:O,"&lt;"&amp;O377)</f>
        <v>8</v>
      </c>
      <c r="I377" s="2">
        <f>AVERAGEIF(A:A,A377,G:G)</f>
        <v>49.042400000000015</v>
      </c>
      <c r="J377" s="2">
        <f>G377-I377</f>
        <v>-24.292700000000014</v>
      </c>
      <c r="K377" s="2">
        <f>90+J377</f>
        <v>65.707299999999989</v>
      </c>
      <c r="L377" s="2">
        <f>EXP(0.06*K377)</f>
        <v>51.544112786830979</v>
      </c>
      <c r="M377" s="2">
        <f>SUMIF(A:A,A377,L:L)</f>
        <v>2070.0580879343574</v>
      </c>
      <c r="N377" s="3">
        <f>L377/M377</f>
        <v>2.4899838843781021E-2</v>
      </c>
      <c r="O377" s="7">
        <f>1/N377</f>
        <v>40.160902497156513</v>
      </c>
      <c r="P377" s="3" t="str">
        <f>IF(O377&gt;21,"",N377)</f>
        <v/>
      </c>
      <c r="Q377" s="3" t="str">
        <f>IF(ISNUMBER(P377),SUMIF(A:A,A377,P:P),"")</f>
        <v/>
      </c>
      <c r="R377" s="3" t="str">
        <f>IFERROR(P377*(1/Q377),"")</f>
        <v/>
      </c>
      <c r="S377" s="8" t="str">
        <f>IFERROR(1/R377,"")</f>
        <v/>
      </c>
    </row>
    <row r="378" spans="1:19" x14ac:dyDescent="0.25">
      <c r="A378" s="1">
        <v>44</v>
      </c>
      <c r="B378" s="5">
        <v>0.66805555555555562</v>
      </c>
      <c r="C378" s="1" t="s">
        <v>157</v>
      </c>
      <c r="D378" s="1">
        <v>6</v>
      </c>
      <c r="E378" s="1">
        <v>8</v>
      </c>
      <c r="F378" s="1" t="s">
        <v>416</v>
      </c>
      <c r="G378" s="2">
        <v>65.784866666666701</v>
      </c>
      <c r="H378" s="6">
        <f>1+COUNTIFS(A:A,A378,O:O,"&lt;"&amp;O378)</f>
        <v>1</v>
      </c>
      <c r="I378" s="2">
        <f>AVERAGEIF(A:A,A378,G:G)</f>
        <v>46.580149999999996</v>
      </c>
      <c r="J378" s="2">
        <f>G378-I378</f>
        <v>19.204716666666705</v>
      </c>
      <c r="K378" s="2">
        <f>90+J378</f>
        <v>109.20471666666671</v>
      </c>
      <c r="L378" s="2">
        <f>EXP(0.06*K378)</f>
        <v>700.84237191367504</v>
      </c>
      <c r="M378" s="2">
        <f>SUMIF(A:A,A378,L:L)</f>
        <v>2297.9186037200589</v>
      </c>
      <c r="N378" s="3">
        <f>L378/M378</f>
        <v>0.30499007701103686</v>
      </c>
      <c r="O378" s="7">
        <f>1/N378</f>
        <v>3.2787951981920131</v>
      </c>
      <c r="P378" s="3">
        <f>IF(O378&gt;21,"",N378)</f>
        <v>0.30499007701103686</v>
      </c>
      <c r="Q378" s="3">
        <f>IF(ISNUMBER(P378),SUMIF(A:A,A378,P:P),"")</f>
        <v>0.92547680450711567</v>
      </c>
      <c r="R378" s="3">
        <f>IFERROR(P378*(1/Q378),"")</f>
        <v>0.32954913135123515</v>
      </c>
      <c r="S378" s="8">
        <f>IFERROR(1/R378,"")</f>
        <v>3.0344489026560195</v>
      </c>
    </row>
    <row r="379" spans="1:19" x14ac:dyDescent="0.25">
      <c r="A379" s="1">
        <v>44</v>
      </c>
      <c r="B379" s="5">
        <v>0.66805555555555562</v>
      </c>
      <c r="C379" s="1" t="s">
        <v>157</v>
      </c>
      <c r="D379" s="1">
        <v>6</v>
      </c>
      <c r="E379" s="1">
        <v>4</v>
      </c>
      <c r="F379" s="1" t="s">
        <v>414</v>
      </c>
      <c r="G379" s="2">
        <v>58.949733333333299</v>
      </c>
      <c r="H379" s="6">
        <f>1+COUNTIFS(A:A,A379,O:O,"&lt;"&amp;O379)</f>
        <v>2</v>
      </c>
      <c r="I379" s="2">
        <f>AVERAGEIF(A:A,A379,G:G)</f>
        <v>46.580149999999996</v>
      </c>
      <c r="J379" s="2">
        <f>G379-I379</f>
        <v>12.369583333333303</v>
      </c>
      <c r="K379" s="2">
        <f>90+J379</f>
        <v>102.36958333333331</v>
      </c>
      <c r="L379" s="2">
        <f>EXP(0.06*K379)</f>
        <v>465.06398580382205</v>
      </c>
      <c r="M379" s="2">
        <f>SUMIF(A:A,A379,L:L)</f>
        <v>2297.9186037200589</v>
      </c>
      <c r="N379" s="3">
        <f>L379/M379</f>
        <v>0.20238488214984568</v>
      </c>
      <c r="O379" s="7">
        <f>1/N379</f>
        <v>4.9410805262598636</v>
      </c>
      <c r="P379" s="3">
        <f>IF(O379&gt;21,"",N379)</f>
        <v>0.20238488214984568</v>
      </c>
      <c r="Q379" s="3">
        <f>IF(ISNUMBER(P379),SUMIF(A:A,A379,P:P),"")</f>
        <v>0.92547680450711567</v>
      </c>
      <c r="R379" s="3">
        <f>IFERROR(P379*(1/Q379),"")</f>
        <v>0.21868174454964376</v>
      </c>
      <c r="S379" s="8">
        <f>IFERROR(1/R379,"")</f>
        <v>4.5728554162553161</v>
      </c>
    </row>
    <row r="380" spans="1:19" x14ac:dyDescent="0.25">
      <c r="A380" s="1">
        <v>44</v>
      </c>
      <c r="B380" s="5">
        <v>0.66805555555555562</v>
      </c>
      <c r="C380" s="1" t="s">
        <v>157</v>
      </c>
      <c r="D380" s="1">
        <v>6</v>
      </c>
      <c r="E380" s="1">
        <v>1</v>
      </c>
      <c r="F380" s="1" t="s">
        <v>412</v>
      </c>
      <c r="G380" s="2">
        <v>57.3243333333333</v>
      </c>
      <c r="H380" s="6">
        <f>1+COUNTIFS(A:A,A380,O:O,"&lt;"&amp;O380)</f>
        <v>3</v>
      </c>
      <c r="I380" s="2">
        <f>AVERAGEIF(A:A,A380,G:G)</f>
        <v>46.580149999999996</v>
      </c>
      <c r="J380" s="2">
        <f>G380-I380</f>
        <v>10.744183333333304</v>
      </c>
      <c r="K380" s="2">
        <f>90+J380</f>
        <v>100.7441833333333</v>
      </c>
      <c r="L380" s="2">
        <f>EXP(0.06*K380)</f>
        <v>421.85050596228376</v>
      </c>
      <c r="M380" s="2">
        <f>SUMIF(A:A,A380,L:L)</f>
        <v>2297.9186037200589</v>
      </c>
      <c r="N380" s="3">
        <f>L380/M380</f>
        <v>0.18357939453527972</v>
      </c>
      <c r="O380" s="7">
        <f>1/N380</f>
        <v>5.4472344378923374</v>
      </c>
      <c r="P380" s="3">
        <f>IF(O380&gt;21,"",N380)</f>
        <v>0.18357939453527972</v>
      </c>
      <c r="Q380" s="3">
        <f>IF(ISNUMBER(P380),SUMIF(A:A,A380,P:P),"")</f>
        <v>0.92547680450711567</v>
      </c>
      <c r="R380" s="3">
        <f>IFERROR(P380*(1/Q380),"")</f>
        <v>0.19836196179227766</v>
      </c>
      <c r="S380" s="8">
        <f>IFERROR(1/R380,"")</f>
        <v>5.0412891209817152</v>
      </c>
    </row>
    <row r="381" spans="1:19" x14ac:dyDescent="0.25">
      <c r="A381" s="1">
        <v>44</v>
      </c>
      <c r="B381" s="5">
        <v>0.66805555555555562</v>
      </c>
      <c r="C381" s="1" t="s">
        <v>157</v>
      </c>
      <c r="D381" s="1">
        <v>6</v>
      </c>
      <c r="E381" s="1">
        <v>2</v>
      </c>
      <c r="F381" s="1" t="s">
        <v>413</v>
      </c>
      <c r="G381" s="2">
        <v>44.8611</v>
      </c>
      <c r="H381" s="6">
        <f>1+COUNTIFS(A:A,A381,O:O,"&lt;"&amp;O381)</f>
        <v>4</v>
      </c>
      <c r="I381" s="2">
        <f>AVERAGEIF(A:A,A381,G:G)</f>
        <v>46.580149999999996</v>
      </c>
      <c r="J381" s="2">
        <f>G381-I381</f>
        <v>-1.7190499999999957</v>
      </c>
      <c r="K381" s="2">
        <f>90+J381</f>
        <v>88.280950000000004</v>
      </c>
      <c r="L381" s="2">
        <f>EXP(0.06*K381)</f>
        <v>199.70813985366001</v>
      </c>
      <c r="M381" s="2">
        <f>SUMIF(A:A,A381,L:L)</f>
        <v>2297.9186037200589</v>
      </c>
      <c r="N381" s="3">
        <f>L381/M381</f>
        <v>8.6908274092196355E-2</v>
      </c>
      <c r="O381" s="7">
        <f>1/N381</f>
        <v>11.506384293619194</v>
      </c>
      <c r="P381" s="3">
        <f>IF(O381&gt;21,"",N381)</f>
        <v>8.6908274092196355E-2</v>
      </c>
      <c r="Q381" s="3">
        <f>IF(ISNUMBER(P381),SUMIF(A:A,A381,P:P),"")</f>
        <v>0.92547680450711567</v>
      </c>
      <c r="R381" s="3">
        <f>IFERROR(P381*(1/Q381),"")</f>
        <v>9.3906485466679401E-2</v>
      </c>
      <c r="S381" s="8">
        <f>IFERROR(1/R381,"")</f>
        <v>10.648891767489557</v>
      </c>
    </row>
    <row r="382" spans="1:19" x14ac:dyDescent="0.25">
      <c r="A382" s="1">
        <v>44</v>
      </c>
      <c r="B382" s="5">
        <v>0.66805555555555562</v>
      </c>
      <c r="C382" s="1" t="s">
        <v>157</v>
      </c>
      <c r="D382" s="1">
        <v>6</v>
      </c>
      <c r="E382" s="1">
        <v>9</v>
      </c>
      <c r="F382" s="1" t="s">
        <v>417</v>
      </c>
      <c r="G382" s="2">
        <v>42.921233333333298</v>
      </c>
      <c r="H382" s="6">
        <f>1+COUNTIFS(A:A,A382,O:O,"&lt;"&amp;O382)</f>
        <v>5</v>
      </c>
      <c r="I382" s="2">
        <f>AVERAGEIF(A:A,A382,G:G)</f>
        <v>46.580149999999996</v>
      </c>
      <c r="J382" s="2">
        <f>G382-I382</f>
        <v>-3.6589166666666983</v>
      </c>
      <c r="K382" s="2">
        <f>90+J382</f>
        <v>86.341083333333302</v>
      </c>
      <c r="L382" s="2">
        <f>EXP(0.06*K382)</f>
        <v>177.76545271318676</v>
      </c>
      <c r="M382" s="2">
        <f>SUMIF(A:A,A382,L:L)</f>
        <v>2297.9186037200589</v>
      </c>
      <c r="N382" s="3">
        <f>L382/M382</f>
        <v>7.7359333975278971E-2</v>
      </c>
      <c r="O382" s="7">
        <f>1/N382</f>
        <v>12.926688333686547</v>
      </c>
      <c r="P382" s="3">
        <f>IF(O382&gt;21,"",N382)</f>
        <v>7.7359333975278971E-2</v>
      </c>
      <c r="Q382" s="3">
        <f>IF(ISNUMBER(P382),SUMIF(A:A,A382,P:P),"")</f>
        <v>0.92547680450711567</v>
      </c>
      <c r="R382" s="3">
        <f>IFERROR(P382*(1/Q382),"")</f>
        <v>8.3588625450724818E-2</v>
      </c>
      <c r="S382" s="8">
        <f>IFERROR(1/R382,"")</f>
        <v>11.963350211919638</v>
      </c>
    </row>
    <row r="383" spans="1:19" x14ac:dyDescent="0.25">
      <c r="A383" s="1">
        <v>44</v>
      </c>
      <c r="B383" s="5">
        <v>0.66805555555555562</v>
      </c>
      <c r="C383" s="1" t="s">
        <v>157</v>
      </c>
      <c r="D383" s="1">
        <v>6</v>
      </c>
      <c r="E383" s="1">
        <v>10</v>
      </c>
      <c r="F383" s="1" t="s">
        <v>418</v>
      </c>
      <c r="G383" s="2">
        <v>41.3157</v>
      </c>
      <c r="H383" s="6">
        <f>1+COUNTIFS(A:A,A383,O:O,"&lt;"&amp;O383)</f>
        <v>6</v>
      </c>
      <c r="I383" s="2">
        <f>AVERAGEIF(A:A,A383,G:G)</f>
        <v>46.580149999999996</v>
      </c>
      <c r="J383" s="2">
        <f>G383-I383</f>
        <v>-5.2644499999999965</v>
      </c>
      <c r="K383" s="2">
        <f>90+J383</f>
        <v>84.735550000000003</v>
      </c>
      <c r="L383" s="2">
        <f>EXP(0.06*K383)</f>
        <v>161.43991014166565</v>
      </c>
      <c r="M383" s="2">
        <f>SUMIF(A:A,A383,L:L)</f>
        <v>2297.9186037200589</v>
      </c>
      <c r="N383" s="3">
        <f>L383/M383</f>
        <v>7.0254842743478166E-2</v>
      </c>
      <c r="O383" s="7">
        <f>1/N383</f>
        <v>14.23389421923987</v>
      </c>
      <c r="P383" s="3">
        <f>IF(O383&gt;21,"",N383)</f>
        <v>7.0254842743478166E-2</v>
      </c>
      <c r="Q383" s="3">
        <f>IF(ISNUMBER(P383),SUMIF(A:A,A383,P:P),"")</f>
        <v>0.92547680450711567</v>
      </c>
      <c r="R383" s="3">
        <f>IFERROR(P383*(1/Q383),"")</f>
        <v>7.5912051389439225E-2</v>
      </c>
      <c r="S383" s="8">
        <f>IFERROR(1/R383,"")</f>
        <v>13.173138937714421</v>
      </c>
    </row>
    <row r="384" spans="1:19" x14ac:dyDescent="0.25">
      <c r="A384" s="1">
        <v>44</v>
      </c>
      <c r="B384" s="5">
        <v>0.66805555555555562</v>
      </c>
      <c r="C384" s="1" t="s">
        <v>157</v>
      </c>
      <c r="D384" s="1">
        <v>6</v>
      </c>
      <c r="E384" s="1">
        <v>5</v>
      </c>
      <c r="F384" s="1" t="s">
        <v>415</v>
      </c>
      <c r="G384" s="2">
        <v>31.114066666666702</v>
      </c>
      <c r="H384" s="6">
        <f>1+COUNTIFS(A:A,A384,O:O,"&lt;"&amp;O384)</f>
        <v>7</v>
      </c>
      <c r="I384" s="2">
        <f>AVERAGEIF(A:A,A384,G:G)</f>
        <v>46.580149999999996</v>
      </c>
      <c r="J384" s="2">
        <f>G384-I384</f>
        <v>-15.466083333333295</v>
      </c>
      <c r="K384" s="2">
        <f>90+J384</f>
        <v>74.533916666666698</v>
      </c>
      <c r="L384" s="2">
        <f>EXP(0.06*K384)</f>
        <v>87.534674949456829</v>
      </c>
      <c r="M384" s="2">
        <f>SUMIF(A:A,A384,L:L)</f>
        <v>2297.9186037200589</v>
      </c>
      <c r="N384" s="3">
        <f>L384/M384</f>
        <v>3.8093026797271466E-2</v>
      </c>
      <c r="O384" s="7">
        <f>1/N384</f>
        <v>26.251523810957131</v>
      </c>
      <c r="P384" s="3" t="str">
        <f>IF(O384&gt;21,"",N384)</f>
        <v/>
      </c>
      <c r="Q384" s="3" t="str">
        <f>IF(ISNUMBER(P384),SUMIF(A:A,A384,P:P),"")</f>
        <v/>
      </c>
      <c r="R384" s="3" t="str">
        <f>IFERROR(P384*(1/Q384),"")</f>
        <v/>
      </c>
      <c r="S384" s="8" t="str">
        <f>IFERROR(1/R384,"")</f>
        <v/>
      </c>
    </row>
    <row r="385" spans="1:19" x14ac:dyDescent="0.25">
      <c r="A385" s="1">
        <v>44</v>
      </c>
      <c r="B385" s="5">
        <v>0.66805555555555562</v>
      </c>
      <c r="C385" s="1" t="s">
        <v>157</v>
      </c>
      <c r="D385" s="1">
        <v>6</v>
      </c>
      <c r="E385" s="1">
        <v>11</v>
      </c>
      <c r="F385" s="1" t="s">
        <v>419</v>
      </c>
      <c r="G385" s="2">
        <v>30.370166666666698</v>
      </c>
      <c r="H385" s="6">
        <f>1+COUNTIFS(A:A,A385,O:O,"&lt;"&amp;O385)</f>
        <v>8</v>
      </c>
      <c r="I385" s="2">
        <f>AVERAGEIF(A:A,A385,G:G)</f>
        <v>46.580149999999996</v>
      </c>
      <c r="J385" s="2">
        <f>G385-I385</f>
        <v>-16.209983333333298</v>
      </c>
      <c r="K385" s="2">
        <f>90+J385</f>
        <v>73.790016666666702</v>
      </c>
      <c r="L385" s="2">
        <f>EXP(0.06*K385)</f>
        <v>83.713562382308638</v>
      </c>
      <c r="M385" s="2">
        <f>SUMIF(A:A,A385,L:L)</f>
        <v>2297.9186037200589</v>
      </c>
      <c r="N385" s="3">
        <f>L385/M385</f>
        <v>3.6430168695612747E-2</v>
      </c>
      <c r="O385" s="7">
        <f>1/N385</f>
        <v>27.449776814248711</v>
      </c>
      <c r="P385" s="3" t="str">
        <f>IF(O385&gt;21,"",N385)</f>
        <v/>
      </c>
      <c r="Q385" s="3" t="str">
        <f>IF(ISNUMBER(P385),SUMIF(A:A,A385,P:P),"")</f>
        <v/>
      </c>
      <c r="R385" s="3" t="str">
        <f>IFERROR(P385*(1/Q385),"")</f>
        <v/>
      </c>
      <c r="S385" s="8" t="str">
        <f>IFERROR(1/R385,"")</f>
        <v/>
      </c>
    </row>
    <row r="386" spans="1:19" x14ac:dyDescent="0.25">
      <c r="A386" s="1">
        <v>45</v>
      </c>
      <c r="B386" s="5">
        <v>0.67361111111111116</v>
      </c>
      <c r="C386" s="1" t="s">
        <v>30</v>
      </c>
      <c r="D386" s="1">
        <v>7</v>
      </c>
      <c r="E386" s="1">
        <v>1</v>
      </c>
      <c r="F386" s="1" t="s">
        <v>420</v>
      </c>
      <c r="G386" s="2">
        <v>77.459400000000102</v>
      </c>
      <c r="H386" s="6">
        <f>1+COUNTIFS(A:A,A386,O:O,"&lt;"&amp;O386)</f>
        <v>1</v>
      </c>
      <c r="I386" s="2">
        <f>AVERAGEIF(A:A,A386,G:G)</f>
        <v>50.173156250000027</v>
      </c>
      <c r="J386" s="2">
        <f>G386-I386</f>
        <v>27.286243750000075</v>
      </c>
      <c r="K386" s="2">
        <f>90+J386</f>
        <v>117.28624375000007</v>
      </c>
      <c r="L386" s="2">
        <f>EXP(0.06*K386)</f>
        <v>1138.1673100348712</v>
      </c>
      <c r="M386" s="2">
        <f>SUMIF(A:A,A386,L:L)</f>
        <v>4953.9048129988159</v>
      </c>
      <c r="N386" s="3">
        <f>L386/M386</f>
        <v>0.22975155014048174</v>
      </c>
      <c r="O386" s="7">
        <f>1/N386</f>
        <v>4.3525277604810473</v>
      </c>
      <c r="P386" s="3">
        <f>IF(O386&gt;21,"",N386)</f>
        <v>0.22975155014048174</v>
      </c>
      <c r="Q386" s="3">
        <f>IF(ISNUMBER(P386),SUMIF(A:A,A386,P:P),"")</f>
        <v>0.79228745590005278</v>
      </c>
      <c r="R386" s="3">
        <f>IFERROR(P386*(1/Q386),"")</f>
        <v>0.28998509118067489</v>
      </c>
      <c r="S386" s="8">
        <f>IFERROR(1/R386,"")</f>
        <v>3.4484531460858832</v>
      </c>
    </row>
    <row r="387" spans="1:19" x14ac:dyDescent="0.25">
      <c r="A387" s="1">
        <v>45</v>
      </c>
      <c r="B387" s="5">
        <v>0.67361111111111116</v>
      </c>
      <c r="C387" s="1" t="s">
        <v>30</v>
      </c>
      <c r="D387" s="1">
        <v>7</v>
      </c>
      <c r="E387" s="1">
        <v>10</v>
      </c>
      <c r="F387" s="1" t="s">
        <v>428</v>
      </c>
      <c r="G387" s="2">
        <v>72.773400000000095</v>
      </c>
      <c r="H387" s="6">
        <f>1+COUNTIFS(A:A,A387,O:O,"&lt;"&amp;O387)</f>
        <v>2</v>
      </c>
      <c r="I387" s="2">
        <f>AVERAGEIF(A:A,A387,G:G)</f>
        <v>50.173156250000027</v>
      </c>
      <c r="J387" s="2">
        <f>G387-I387</f>
        <v>22.600243750000068</v>
      </c>
      <c r="K387" s="2">
        <f>90+J387</f>
        <v>112.60024375000006</v>
      </c>
      <c r="L387" s="2">
        <f>EXP(0.06*K387)</f>
        <v>859.2110848215541</v>
      </c>
      <c r="M387" s="2">
        <f>SUMIF(A:A,A387,L:L)</f>
        <v>4953.9048129988159</v>
      </c>
      <c r="N387" s="3">
        <f>L387/M387</f>
        <v>0.17344117766797298</v>
      </c>
      <c r="O387" s="7">
        <f>1/N387</f>
        <v>5.7656435077623227</v>
      </c>
      <c r="P387" s="3">
        <f>IF(O387&gt;21,"",N387)</f>
        <v>0.17344117766797298</v>
      </c>
      <c r="Q387" s="3">
        <f>IF(ISNUMBER(P387),SUMIF(A:A,A387,P:P),"")</f>
        <v>0.79228745590005278</v>
      </c>
      <c r="R387" s="3">
        <f>IFERROR(P387*(1/Q387),"")</f>
        <v>0.21891193199687944</v>
      </c>
      <c r="S387" s="8">
        <f>IFERROR(1/R387,"")</f>
        <v>4.5680470263916675</v>
      </c>
    </row>
    <row r="388" spans="1:19" x14ac:dyDescent="0.25">
      <c r="A388" s="1">
        <v>45</v>
      </c>
      <c r="B388" s="5">
        <v>0.67361111111111116</v>
      </c>
      <c r="C388" s="1" t="s">
        <v>30</v>
      </c>
      <c r="D388" s="1">
        <v>7</v>
      </c>
      <c r="E388" s="1">
        <v>11</v>
      </c>
      <c r="F388" s="1" t="s">
        <v>429</v>
      </c>
      <c r="G388" s="2">
        <v>61.416633333333401</v>
      </c>
      <c r="H388" s="6">
        <f>1+COUNTIFS(A:A,A388,O:O,"&lt;"&amp;O388)</f>
        <v>3</v>
      </c>
      <c r="I388" s="2">
        <f>AVERAGEIF(A:A,A388,G:G)</f>
        <v>50.173156250000027</v>
      </c>
      <c r="J388" s="2">
        <f>G388-I388</f>
        <v>11.243477083333374</v>
      </c>
      <c r="K388" s="2">
        <f>90+J388</f>
        <v>101.24347708333337</v>
      </c>
      <c r="L388" s="2">
        <f>EXP(0.06*K388)</f>
        <v>434.67934659184129</v>
      </c>
      <c r="M388" s="2">
        <f>SUMIF(A:A,A388,L:L)</f>
        <v>4953.9048129988159</v>
      </c>
      <c r="N388" s="3">
        <f>L388/M388</f>
        <v>8.7744791835980149E-2</v>
      </c>
      <c r="O388" s="7">
        <f>1/N388</f>
        <v>11.396687815606002</v>
      </c>
      <c r="P388" s="3">
        <f>IF(O388&gt;21,"",N388)</f>
        <v>8.7744791835980149E-2</v>
      </c>
      <c r="Q388" s="3">
        <f>IF(ISNUMBER(P388),SUMIF(A:A,A388,P:P),"")</f>
        <v>0.79228745590005278</v>
      </c>
      <c r="R388" s="3">
        <f>IFERROR(P388*(1/Q388),"")</f>
        <v>0.1107486824164097</v>
      </c>
      <c r="S388" s="8">
        <f>IFERROR(1/R388,"")</f>
        <v>9.0294527951136097</v>
      </c>
    </row>
    <row r="389" spans="1:19" x14ac:dyDescent="0.25">
      <c r="A389" s="1">
        <v>45</v>
      </c>
      <c r="B389" s="5">
        <v>0.67361111111111116</v>
      </c>
      <c r="C389" s="1" t="s">
        <v>30</v>
      </c>
      <c r="D389" s="1">
        <v>7</v>
      </c>
      <c r="E389" s="1">
        <v>2</v>
      </c>
      <c r="F389" s="1" t="s">
        <v>421</v>
      </c>
      <c r="G389" s="2">
        <v>58.229966666666598</v>
      </c>
      <c r="H389" s="6">
        <f>1+COUNTIFS(A:A,A389,O:O,"&lt;"&amp;O389)</f>
        <v>4</v>
      </c>
      <c r="I389" s="2">
        <f>AVERAGEIF(A:A,A389,G:G)</f>
        <v>50.173156250000027</v>
      </c>
      <c r="J389" s="2">
        <f>G389-I389</f>
        <v>8.0568104166665719</v>
      </c>
      <c r="K389" s="2">
        <f>90+J389</f>
        <v>98.056810416666565</v>
      </c>
      <c r="L389" s="2">
        <f>EXP(0.06*K389)</f>
        <v>359.03096024263795</v>
      </c>
      <c r="M389" s="2">
        <f>SUMIF(A:A,A389,L:L)</f>
        <v>4953.9048129988159</v>
      </c>
      <c r="N389" s="3">
        <f>L389/M389</f>
        <v>7.2474335659530112E-2</v>
      </c>
      <c r="O389" s="7">
        <f>1/N389</f>
        <v>13.797987810440917</v>
      </c>
      <c r="P389" s="3">
        <f>IF(O389&gt;21,"",N389)</f>
        <v>7.2474335659530112E-2</v>
      </c>
      <c r="Q389" s="3">
        <f>IF(ISNUMBER(P389),SUMIF(A:A,A389,P:P),"")</f>
        <v>0.79228745590005278</v>
      </c>
      <c r="R389" s="3">
        <f>IFERROR(P389*(1/Q389),"")</f>
        <v>9.1474798849614458E-2</v>
      </c>
      <c r="S389" s="8">
        <f>IFERROR(1/R389,"")</f>
        <v>10.931972658874175</v>
      </c>
    </row>
    <row r="390" spans="1:19" x14ac:dyDescent="0.25">
      <c r="A390" s="1">
        <v>45</v>
      </c>
      <c r="B390" s="5">
        <v>0.67361111111111116</v>
      </c>
      <c r="C390" s="1" t="s">
        <v>30</v>
      </c>
      <c r="D390" s="1">
        <v>7</v>
      </c>
      <c r="E390" s="1">
        <v>15</v>
      </c>
      <c r="F390" s="1" t="s">
        <v>433</v>
      </c>
      <c r="G390" s="2">
        <v>55.875533333333408</v>
      </c>
      <c r="H390" s="6">
        <f>1+COUNTIFS(A:A,A390,O:O,"&lt;"&amp;O390)</f>
        <v>5</v>
      </c>
      <c r="I390" s="2">
        <f>AVERAGEIF(A:A,A390,G:G)</f>
        <v>50.173156250000027</v>
      </c>
      <c r="J390" s="2">
        <f>G390-I390</f>
        <v>5.7023770833333813</v>
      </c>
      <c r="K390" s="2">
        <f>90+J390</f>
        <v>95.702377083333374</v>
      </c>
      <c r="L390" s="2">
        <f>EXP(0.06*K390)</f>
        <v>311.73161989897193</v>
      </c>
      <c r="M390" s="2">
        <f>SUMIF(A:A,A390,L:L)</f>
        <v>4953.9048129988159</v>
      </c>
      <c r="N390" s="3">
        <f>L390/M390</f>
        <v>6.2926445231850772E-2</v>
      </c>
      <c r="O390" s="7">
        <f>1/N390</f>
        <v>15.891569852953353</v>
      </c>
      <c r="P390" s="3">
        <f>IF(O390&gt;21,"",N390)</f>
        <v>6.2926445231850772E-2</v>
      </c>
      <c r="Q390" s="3">
        <f>IF(ISNUMBER(P390),SUMIF(A:A,A390,P:P),"")</f>
        <v>0.79228745590005278</v>
      </c>
      <c r="R390" s="3">
        <f>IFERROR(P390*(1/Q390),"")</f>
        <v>7.9423755561502857E-2</v>
      </c>
      <c r="S390" s="8">
        <f>IFERROR(1/R390,"")</f>
        <v>12.59069144905439</v>
      </c>
    </row>
    <row r="391" spans="1:19" x14ac:dyDescent="0.25">
      <c r="A391" s="1">
        <v>45</v>
      </c>
      <c r="B391" s="5">
        <v>0.67361111111111116</v>
      </c>
      <c r="C391" s="1" t="s">
        <v>30</v>
      </c>
      <c r="D391" s="1">
        <v>7</v>
      </c>
      <c r="E391" s="1">
        <v>8</v>
      </c>
      <c r="F391" s="1" t="s">
        <v>427</v>
      </c>
      <c r="G391" s="2">
        <v>54.433366666666707</v>
      </c>
      <c r="H391" s="6">
        <f>1+COUNTIFS(A:A,A391,O:O,"&lt;"&amp;O391)</f>
        <v>6</v>
      </c>
      <c r="I391" s="2">
        <f>AVERAGEIF(A:A,A391,G:G)</f>
        <v>50.173156250000027</v>
      </c>
      <c r="J391" s="2">
        <f>G391-I391</f>
        <v>4.2602104166666805</v>
      </c>
      <c r="K391" s="2">
        <f>90+J391</f>
        <v>94.260210416666681</v>
      </c>
      <c r="L391" s="2">
        <f>EXP(0.06*K391)</f>
        <v>285.89157341373351</v>
      </c>
      <c r="M391" s="2">
        <f>SUMIF(A:A,A391,L:L)</f>
        <v>4953.9048129988159</v>
      </c>
      <c r="N391" s="3">
        <f>L391/M391</f>
        <v>5.7710348544357838E-2</v>
      </c>
      <c r="O391" s="7">
        <f>1/N391</f>
        <v>17.327914753995483</v>
      </c>
      <c r="P391" s="3">
        <f>IF(O391&gt;21,"",N391)</f>
        <v>5.7710348544357838E-2</v>
      </c>
      <c r="Q391" s="3">
        <f>IF(ISNUMBER(P391),SUMIF(A:A,A391,P:P),"")</f>
        <v>0.79228745590005278</v>
      </c>
      <c r="R391" s="3">
        <f>IFERROR(P391*(1/Q391),"")</f>
        <v>7.2840164405730545E-2</v>
      </c>
      <c r="S391" s="8">
        <f>IFERROR(1/R391,"")</f>
        <v>13.728689496496072</v>
      </c>
    </row>
    <row r="392" spans="1:19" x14ac:dyDescent="0.25">
      <c r="A392" s="1">
        <v>45</v>
      </c>
      <c r="B392" s="5">
        <v>0.67361111111111116</v>
      </c>
      <c r="C392" s="1" t="s">
        <v>30</v>
      </c>
      <c r="D392" s="1">
        <v>7</v>
      </c>
      <c r="E392" s="1">
        <v>3</v>
      </c>
      <c r="F392" s="1" t="s">
        <v>422</v>
      </c>
      <c r="G392" s="2">
        <v>53.522199999999998</v>
      </c>
      <c r="H392" s="6">
        <f>1+COUNTIFS(A:A,A392,O:O,"&lt;"&amp;O392)</f>
        <v>7</v>
      </c>
      <c r="I392" s="2">
        <f>AVERAGEIF(A:A,A392,G:G)</f>
        <v>50.173156250000027</v>
      </c>
      <c r="J392" s="2">
        <f>G392-I392</f>
        <v>3.3490437499999715</v>
      </c>
      <c r="K392" s="2">
        <f>90+J392</f>
        <v>93.349043749999964</v>
      </c>
      <c r="L392" s="2">
        <f>EXP(0.06*K392)</f>
        <v>270.68143829880637</v>
      </c>
      <c r="M392" s="2">
        <f>SUMIF(A:A,A392,L:L)</f>
        <v>4953.9048129988159</v>
      </c>
      <c r="N392" s="3">
        <f>L392/M392</f>
        <v>5.4640016010915442E-2</v>
      </c>
      <c r="O392" s="7">
        <f>1/N392</f>
        <v>18.301605178889954</v>
      </c>
      <c r="P392" s="3">
        <f>IF(O392&gt;21,"",N392)</f>
        <v>5.4640016010915442E-2</v>
      </c>
      <c r="Q392" s="3">
        <f>IF(ISNUMBER(P392),SUMIF(A:A,A392,P:P),"")</f>
        <v>0.79228745590005278</v>
      </c>
      <c r="R392" s="3">
        <f>IFERROR(P392*(1/Q392),"")</f>
        <v>6.8964888442974784E-2</v>
      </c>
      <c r="S392" s="8">
        <f>IFERROR(1/R392,"")</f>
        <v>14.500132206069951</v>
      </c>
    </row>
    <row r="393" spans="1:19" x14ac:dyDescent="0.25">
      <c r="A393" s="1">
        <v>45</v>
      </c>
      <c r="B393" s="5">
        <v>0.67361111111111116</v>
      </c>
      <c r="C393" s="1" t="s">
        <v>30</v>
      </c>
      <c r="D393" s="1">
        <v>7</v>
      </c>
      <c r="E393" s="1">
        <v>6</v>
      </c>
      <c r="F393" s="1" t="s">
        <v>425</v>
      </c>
      <c r="G393" s="2">
        <v>53.201533333333295</v>
      </c>
      <c r="H393" s="6">
        <f>1+COUNTIFS(A:A,A393,O:O,"&lt;"&amp;O393)</f>
        <v>8</v>
      </c>
      <c r="I393" s="2">
        <f>AVERAGEIF(A:A,A393,G:G)</f>
        <v>50.173156250000027</v>
      </c>
      <c r="J393" s="2">
        <f>G393-I393</f>
        <v>3.0283770833332682</v>
      </c>
      <c r="K393" s="2">
        <f>90+J393</f>
        <v>93.028377083333268</v>
      </c>
      <c r="L393" s="2">
        <f>EXP(0.06*K393)</f>
        <v>265.5233077594425</v>
      </c>
      <c r="M393" s="2">
        <f>SUMIF(A:A,A393,L:L)</f>
        <v>4953.9048129988159</v>
      </c>
      <c r="N393" s="3">
        <f>L393/M393</f>
        <v>5.3598790808963806E-2</v>
      </c>
      <c r="O393" s="7">
        <f>1/N393</f>
        <v>18.657137314238831</v>
      </c>
      <c r="P393" s="3">
        <f>IF(O393&gt;21,"",N393)</f>
        <v>5.3598790808963806E-2</v>
      </c>
      <c r="Q393" s="3">
        <f>IF(ISNUMBER(P393),SUMIF(A:A,A393,P:P),"")</f>
        <v>0.79228745590005278</v>
      </c>
      <c r="R393" s="3">
        <f>IFERROR(P393*(1/Q393),"")</f>
        <v>6.765068714621339E-2</v>
      </c>
      <c r="S393" s="8">
        <f>IFERROR(1/R393,"")</f>
        <v>14.781815857076227</v>
      </c>
    </row>
    <row r="394" spans="1:19" x14ac:dyDescent="0.25">
      <c r="A394" s="1">
        <v>45</v>
      </c>
      <c r="B394" s="5">
        <v>0.67361111111111116</v>
      </c>
      <c r="C394" s="1" t="s">
        <v>30</v>
      </c>
      <c r="D394" s="1">
        <v>7</v>
      </c>
      <c r="E394" s="1">
        <v>5</v>
      </c>
      <c r="F394" s="1" t="s">
        <v>424</v>
      </c>
      <c r="G394" s="2">
        <v>50.637833333333305</v>
      </c>
      <c r="H394" s="6">
        <f>1+COUNTIFS(A:A,A394,O:O,"&lt;"&amp;O394)</f>
        <v>9</v>
      </c>
      <c r="I394" s="2">
        <f>AVERAGEIF(A:A,A394,G:G)</f>
        <v>50.173156250000027</v>
      </c>
      <c r="J394" s="2">
        <f>G394-I394</f>
        <v>0.46467708333327806</v>
      </c>
      <c r="K394" s="2">
        <f>90+J394</f>
        <v>90.464677083333271</v>
      </c>
      <c r="L394" s="2">
        <f>EXP(0.06*K394)</f>
        <v>227.66622364991986</v>
      </c>
      <c r="M394" s="2">
        <f>SUMIF(A:A,A394,L:L)</f>
        <v>4953.9048129988159</v>
      </c>
      <c r="N394" s="3">
        <f>L394/M394</f>
        <v>4.5956923324916188E-2</v>
      </c>
      <c r="O394" s="7">
        <f>1/N394</f>
        <v>21.759507113432811</v>
      </c>
      <c r="P394" s="3" t="str">
        <f>IF(O394&gt;21,"",N394)</f>
        <v/>
      </c>
      <c r="Q394" s="3" t="str">
        <f>IF(ISNUMBER(P394),SUMIF(A:A,A394,P:P),"")</f>
        <v/>
      </c>
      <c r="R394" s="3" t="str">
        <f>IFERROR(P394*(1/Q394),"")</f>
        <v/>
      </c>
      <c r="S394" s="8" t="str">
        <f>IFERROR(1/R394,"")</f>
        <v/>
      </c>
    </row>
    <row r="395" spans="1:19" x14ac:dyDescent="0.25">
      <c r="A395" s="1">
        <v>45</v>
      </c>
      <c r="B395" s="5">
        <v>0.67361111111111116</v>
      </c>
      <c r="C395" s="1" t="s">
        <v>30</v>
      </c>
      <c r="D395" s="1">
        <v>7</v>
      </c>
      <c r="E395" s="1">
        <v>13</v>
      </c>
      <c r="F395" s="1" t="s">
        <v>431</v>
      </c>
      <c r="G395" s="2">
        <v>47.290366666666699</v>
      </c>
      <c r="H395" s="6">
        <f>1+COUNTIFS(A:A,A395,O:O,"&lt;"&amp;O395)</f>
        <v>10</v>
      </c>
      <c r="I395" s="2">
        <f>AVERAGEIF(A:A,A395,G:G)</f>
        <v>50.173156250000027</v>
      </c>
      <c r="J395" s="2">
        <f>G395-I395</f>
        <v>-2.8827895833333272</v>
      </c>
      <c r="K395" s="2">
        <f>90+J395</f>
        <v>87.117210416666666</v>
      </c>
      <c r="L395" s="2">
        <f>EXP(0.06*K395)</f>
        <v>186.23934079666466</v>
      </c>
      <c r="M395" s="2">
        <f>SUMIF(A:A,A395,L:L)</f>
        <v>4953.9048129988159</v>
      </c>
      <c r="N395" s="3">
        <f>L395/M395</f>
        <v>3.7594452825977051E-2</v>
      </c>
      <c r="O395" s="7">
        <f>1/N395</f>
        <v>26.599668962571496</v>
      </c>
      <c r="P395" s="3" t="str">
        <f>IF(O395&gt;21,"",N395)</f>
        <v/>
      </c>
      <c r="Q395" s="3" t="str">
        <f>IF(ISNUMBER(P395),SUMIF(A:A,A395,P:P),"")</f>
        <v/>
      </c>
      <c r="R395" s="3" t="str">
        <f>IFERROR(P395*(1/Q395),"")</f>
        <v/>
      </c>
      <c r="S395" s="8" t="str">
        <f>IFERROR(1/R395,"")</f>
        <v/>
      </c>
    </row>
    <row r="396" spans="1:19" x14ac:dyDescent="0.25">
      <c r="A396" s="1">
        <v>45</v>
      </c>
      <c r="B396" s="5">
        <v>0.67361111111111116</v>
      </c>
      <c r="C396" s="1" t="s">
        <v>30</v>
      </c>
      <c r="D396" s="1">
        <v>7</v>
      </c>
      <c r="E396" s="1">
        <v>12</v>
      </c>
      <c r="F396" s="1" t="s">
        <v>430</v>
      </c>
      <c r="G396" s="2">
        <v>44.1122333333333</v>
      </c>
      <c r="H396" s="6">
        <f>1+COUNTIFS(A:A,A396,O:O,"&lt;"&amp;O396)</f>
        <v>11</v>
      </c>
      <c r="I396" s="2">
        <f>AVERAGEIF(A:A,A396,G:G)</f>
        <v>50.173156250000027</v>
      </c>
      <c r="J396" s="2">
        <f>G396-I396</f>
        <v>-6.0609229166667262</v>
      </c>
      <c r="K396" s="2">
        <f>90+J396</f>
        <v>83.939077083333274</v>
      </c>
      <c r="L396" s="2">
        <f>EXP(0.06*K396)</f>
        <v>153.90639993454658</v>
      </c>
      <c r="M396" s="2">
        <f>SUMIF(A:A,A396,L:L)</f>
        <v>4953.9048129988159</v>
      </c>
      <c r="N396" s="3">
        <f>L396/M396</f>
        <v>3.1067694221879948E-2</v>
      </c>
      <c r="O396" s="7">
        <f>1/N396</f>
        <v>32.187776564883698</v>
      </c>
      <c r="P396" s="3" t="str">
        <f>IF(O396&gt;21,"",N396)</f>
        <v/>
      </c>
      <c r="Q396" s="3" t="str">
        <f>IF(ISNUMBER(P396),SUMIF(A:A,A396,P:P),"")</f>
        <v/>
      </c>
      <c r="R396" s="3" t="str">
        <f>IFERROR(P396*(1/Q396),"")</f>
        <v/>
      </c>
      <c r="S396" s="8" t="str">
        <f>IFERROR(1/R396,"")</f>
        <v/>
      </c>
    </row>
    <row r="397" spans="1:19" x14ac:dyDescent="0.25">
      <c r="A397" s="1">
        <v>45</v>
      </c>
      <c r="B397" s="5">
        <v>0.67361111111111116</v>
      </c>
      <c r="C397" s="1" t="s">
        <v>30</v>
      </c>
      <c r="D397" s="1">
        <v>7</v>
      </c>
      <c r="E397" s="1">
        <v>4</v>
      </c>
      <c r="F397" s="1" t="s">
        <v>423</v>
      </c>
      <c r="G397" s="2">
        <v>43.057299999999998</v>
      </c>
      <c r="H397" s="6">
        <f>1+COUNTIFS(A:A,A397,O:O,"&lt;"&amp;O397)</f>
        <v>12</v>
      </c>
      <c r="I397" s="2">
        <f>AVERAGEIF(A:A,A397,G:G)</f>
        <v>50.173156250000027</v>
      </c>
      <c r="J397" s="2">
        <f>G397-I397</f>
        <v>-7.1158562500000286</v>
      </c>
      <c r="K397" s="2">
        <f>90+J397</f>
        <v>82.884143749999964</v>
      </c>
      <c r="L397" s="2">
        <f>EXP(0.06*K397)</f>
        <v>144.46664132228187</v>
      </c>
      <c r="M397" s="2">
        <f>SUMIF(A:A,A397,L:L)</f>
        <v>4953.9048129988159</v>
      </c>
      <c r="N397" s="3">
        <f>L397/M397</f>
        <v>2.9162175450607796E-2</v>
      </c>
      <c r="O397" s="7">
        <f>1/N397</f>
        <v>34.290994569102288</v>
      </c>
      <c r="P397" s="3" t="str">
        <f>IF(O397&gt;21,"",N397)</f>
        <v/>
      </c>
      <c r="Q397" s="3" t="str">
        <f>IF(ISNUMBER(P397),SUMIF(A:A,A397,P:P),"")</f>
        <v/>
      </c>
      <c r="R397" s="3" t="str">
        <f>IFERROR(P397*(1/Q397),"")</f>
        <v/>
      </c>
      <c r="S397" s="8" t="str">
        <f>IFERROR(1/R397,"")</f>
        <v/>
      </c>
    </row>
    <row r="398" spans="1:19" x14ac:dyDescent="0.25">
      <c r="A398" s="1">
        <v>45</v>
      </c>
      <c r="B398" s="5">
        <v>0.67361111111111116</v>
      </c>
      <c r="C398" s="1" t="s">
        <v>30</v>
      </c>
      <c r="D398" s="1">
        <v>7</v>
      </c>
      <c r="E398" s="1">
        <v>7</v>
      </c>
      <c r="F398" s="1" t="s">
        <v>426</v>
      </c>
      <c r="G398" s="2">
        <v>37.340600000000002</v>
      </c>
      <c r="H398" s="6">
        <f>1+COUNTIFS(A:A,A398,O:O,"&lt;"&amp;O398)</f>
        <v>13</v>
      </c>
      <c r="I398" s="2">
        <f>AVERAGEIF(A:A,A398,G:G)</f>
        <v>50.173156250000027</v>
      </c>
      <c r="J398" s="2">
        <f>G398-I398</f>
        <v>-12.832556250000025</v>
      </c>
      <c r="K398" s="2">
        <f>90+J398</f>
        <v>77.167443749999975</v>
      </c>
      <c r="L398" s="2">
        <f>EXP(0.06*K398)</f>
        <v>102.51884394016139</v>
      </c>
      <c r="M398" s="2">
        <f>SUMIF(A:A,A398,L:L)</f>
        <v>4953.9048129988159</v>
      </c>
      <c r="N398" s="3">
        <f>L398/M398</f>
        <v>2.0694552642827675E-2</v>
      </c>
      <c r="O398" s="7">
        <f>1/N398</f>
        <v>48.321895005861862</v>
      </c>
      <c r="P398" s="3" t="str">
        <f>IF(O398&gt;21,"",N398)</f>
        <v/>
      </c>
      <c r="Q398" s="3" t="str">
        <f>IF(ISNUMBER(P398),SUMIF(A:A,A398,P:P),"")</f>
        <v/>
      </c>
      <c r="R398" s="3" t="str">
        <f>IFERROR(P398*(1/Q398),"")</f>
        <v/>
      </c>
      <c r="S398" s="8" t="str">
        <f>IFERROR(1/R398,"")</f>
        <v/>
      </c>
    </row>
    <row r="399" spans="1:19" x14ac:dyDescent="0.25">
      <c r="A399" s="1">
        <v>45</v>
      </c>
      <c r="B399" s="5">
        <v>0.67361111111111116</v>
      </c>
      <c r="C399" s="1" t="s">
        <v>30</v>
      </c>
      <c r="D399" s="1">
        <v>7</v>
      </c>
      <c r="E399" s="1">
        <v>16</v>
      </c>
      <c r="F399" s="1" t="s">
        <v>434</v>
      </c>
      <c r="G399" s="2">
        <v>33.950366666666696</v>
      </c>
      <c r="H399" s="6">
        <f>1+COUNTIFS(A:A,A399,O:O,"&lt;"&amp;O399)</f>
        <v>14</v>
      </c>
      <c r="I399" s="2">
        <f>AVERAGEIF(A:A,A399,G:G)</f>
        <v>50.173156250000027</v>
      </c>
      <c r="J399" s="2">
        <f>G399-I399</f>
        <v>-16.222789583333331</v>
      </c>
      <c r="K399" s="2">
        <f>90+J399</f>
        <v>73.777210416666662</v>
      </c>
      <c r="L399" s="2">
        <f>EXP(0.06*K399)</f>
        <v>83.649263679734219</v>
      </c>
      <c r="M399" s="2">
        <f>SUMIF(A:A,A399,L:L)</f>
        <v>4953.9048129988159</v>
      </c>
      <c r="N399" s="3">
        <f>L399/M399</f>
        <v>1.6885520985434044E-2</v>
      </c>
      <c r="O399" s="7">
        <f>1/N399</f>
        <v>59.222336157861513</v>
      </c>
      <c r="P399" s="3" t="str">
        <f>IF(O399&gt;21,"",N399)</f>
        <v/>
      </c>
      <c r="Q399" s="3" t="str">
        <f>IF(ISNUMBER(P399),SUMIF(A:A,A399,P:P),"")</f>
        <v/>
      </c>
      <c r="R399" s="3" t="str">
        <f>IFERROR(P399*(1/Q399),"")</f>
        <v/>
      </c>
      <c r="S399" s="8" t="str">
        <f>IFERROR(1/R399,"")</f>
        <v/>
      </c>
    </row>
    <row r="400" spans="1:19" x14ac:dyDescent="0.25">
      <c r="A400" s="1">
        <v>45</v>
      </c>
      <c r="B400" s="5">
        <v>0.67361111111111116</v>
      </c>
      <c r="C400" s="1" t="s">
        <v>30</v>
      </c>
      <c r="D400" s="1">
        <v>7</v>
      </c>
      <c r="E400" s="1">
        <v>14</v>
      </c>
      <c r="F400" s="1" t="s">
        <v>432</v>
      </c>
      <c r="G400" s="2">
        <v>31.375999999999998</v>
      </c>
      <c r="H400" s="6">
        <f>1+COUNTIFS(A:A,A400,O:O,"&lt;"&amp;O400)</f>
        <v>15</v>
      </c>
      <c r="I400" s="2">
        <f>AVERAGEIF(A:A,A400,G:G)</f>
        <v>50.173156250000027</v>
      </c>
      <c r="J400" s="2">
        <f>G400-I400</f>
        <v>-18.797156250000029</v>
      </c>
      <c r="K400" s="2">
        <f>90+J400</f>
        <v>71.202843749999971</v>
      </c>
      <c r="L400" s="2">
        <f>EXP(0.06*K400)</f>
        <v>71.677050882641794</v>
      </c>
      <c r="M400" s="2">
        <f>SUMIF(A:A,A400,L:L)</f>
        <v>4953.9048129988159</v>
      </c>
      <c r="N400" s="3">
        <f>L400/M400</f>
        <v>1.446879857169733E-2</v>
      </c>
      <c r="O400" s="7">
        <f>1/N400</f>
        <v>69.114238825338091</v>
      </c>
      <c r="P400" s="3" t="str">
        <f>IF(O400&gt;21,"",N400)</f>
        <v/>
      </c>
      <c r="Q400" s="3" t="str">
        <f>IF(ISNUMBER(P400),SUMIF(A:A,A400,P:P),"")</f>
        <v/>
      </c>
      <c r="R400" s="3" t="str">
        <f>IFERROR(P400*(1/Q400),"")</f>
        <v/>
      </c>
      <c r="S400" s="8" t="str">
        <f>IFERROR(1/R400,"")</f>
        <v/>
      </c>
    </row>
    <row r="401" spans="1:19" x14ac:dyDescent="0.25">
      <c r="A401" s="1">
        <v>45</v>
      </c>
      <c r="B401" s="5">
        <v>0.67361111111111116</v>
      </c>
      <c r="C401" s="1" t="s">
        <v>30</v>
      </c>
      <c r="D401" s="1">
        <v>7</v>
      </c>
      <c r="E401" s="1">
        <v>17</v>
      </c>
      <c r="F401" s="1" t="s">
        <v>435</v>
      </c>
      <c r="G401" s="2">
        <v>28.093766666666696</v>
      </c>
      <c r="H401" s="6">
        <f>1+COUNTIFS(A:A,A401,O:O,"&lt;"&amp;O401)</f>
        <v>16</v>
      </c>
      <c r="I401" s="2">
        <f>AVERAGEIF(A:A,A401,G:G)</f>
        <v>50.173156250000027</v>
      </c>
      <c r="J401" s="2">
        <f>G401-I401</f>
        <v>-22.079389583333331</v>
      </c>
      <c r="K401" s="2">
        <f>90+J401</f>
        <v>67.920610416666676</v>
      </c>
      <c r="L401" s="2">
        <f>EXP(0.06*K401)</f>
        <v>58.864407731006722</v>
      </c>
      <c r="M401" s="2">
        <f>SUMIF(A:A,A401,L:L)</f>
        <v>4953.9048129988159</v>
      </c>
      <c r="N401" s="3">
        <f>L401/M401</f>
        <v>1.1882426076607135E-2</v>
      </c>
      <c r="O401" s="7">
        <f>1/N401</f>
        <v>84.157897852922005</v>
      </c>
      <c r="P401" s="3" t="str">
        <f>IF(O401&gt;21,"",N401)</f>
        <v/>
      </c>
      <c r="Q401" s="3" t="str">
        <f>IF(ISNUMBER(P401),SUMIF(A:A,A401,P:P),"")</f>
        <v/>
      </c>
      <c r="R401" s="3" t="str">
        <f>IFERROR(P401*(1/Q401),"")</f>
        <v/>
      </c>
      <c r="S401" s="8" t="str">
        <f>IFERROR(1/R401,"")</f>
        <v/>
      </c>
    </row>
    <row r="402" spans="1:19" x14ac:dyDescent="0.25">
      <c r="A402" s="1">
        <v>46</v>
      </c>
      <c r="B402" s="5">
        <v>0.67499999999999993</v>
      </c>
      <c r="C402" s="1" t="s">
        <v>346</v>
      </c>
      <c r="D402" s="1">
        <v>4</v>
      </c>
      <c r="E402" s="1">
        <v>4</v>
      </c>
      <c r="F402" s="1" t="s">
        <v>438</v>
      </c>
      <c r="G402" s="2">
        <v>66.001200000000011</v>
      </c>
      <c r="H402" s="6">
        <f>1+COUNTIFS(A:A,A402,O:O,"&lt;"&amp;O402)</f>
        <v>1</v>
      </c>
      <c r="I402" s="2">
        <f>AVERAGEIF(A:A,A402,G:G)</f>
        <v>48.370629999999963</v>
      </c>
      <c r="J402" s="2">
        <f>G402-I402</f>
        <v>17.630570000000048</v>
      </c>
      <c r="K402" s="2">
        <f>90+J402</f>
        <v>107.63057000000005</v>
      </c>
      <c r="L402" s="2">
        <f>EXP(0.06*K402)</f>
        <v>637.67847587031326</v>
      </c>
      <c r="M402" s="2">
        <f>SUMIF(A:A,A402,L:L)</f>
        <v>2603.4492420329539</v>
      </c>
      <c r="N402" s="3">
        <f>L402/M402</f>
        <v>0.24493601241573262</v>
      </c>
      <c r="O402" s="7">
        <f>1/N402</f>
        <v>4.0826989471139461</v>
      </c>
      <c r="P402" s="3">
        <f>IF(O402&gt;21,"",N402)</f>
        <v>0.24493601241573262</v>
      </c>
      <c r="Q402" s="3">
        <f>IF(ISNUMBER(P402),SUMIF(A:A,A402,P:P),"")</f>
        <v>0.97724358684443091</v>
      </c>
      <c r="R402" s="3">
        <f>IFERROR(P402*(1/Q402),"")</f>
        <v>0.25063967235297335</v>
      </c>
      <c r="S402" s="8">
        <f>IFERROR(1/R402,"")</f>
        <v>3.9897913630836142</v>
      </c>
    </row>
    <row r="403" spans="1:19" x14ac:dyDescent="0.25">
      <c r="A403" s="1">
        <v>46</v>
      </c>
      <c r="B403" s="5">
        <v>0.67499999999999993</v>
      </c>
      <c r="C403" s="1" t="s">
        <v>346</v>
      </c>
      <c r="D403" s="1">
        <v>4</v>
      </c>
      <c r="E403" s="1">
        <v>1</v>
      </c>
      <c r="F403" s="1" t="s">
        <v>436</v>
      </c>
      <c r="G403" s="2">
        <v>55.396699999999896</v>
      </c>
      <c r="H403" s="6">
        <f>1+COUNTIFS(A:A,A403,O:O,"&lt;"&amp;O403)</f>
        <v>2</v>
      </c>
      <c r="I403" s="2">
        <f>AVERAGEIF(A:A,A403,G:G)</f>
        <v>48.370629999999963</v>
      </c>
      <c r="J403" s="2">
        <f>G403-I403</f>
        <v>7.0260699999999332</v>
      </c>
      <c r="K403" s="2">
        <f>90+J403</f>
        <v>97.026069999999933</v>
      </c>
      <c r="L403" s="2">
        <f>EXP(0.06*K403)</f>
        <v>337.49955776979101</v>
      </c>
      <c r="M403" s="2">
        <f>SUMIF(A:A,A403,L:L)</f>
        <v>2603.4492420329539</v>
      </c>
      <c r="N403" s="3">
        <f>L403/M403</f>
        <v>0.1296355436168396</v>
      </c>
      <c r="O403" s="7">
        <f>1/N403</f>
        <v>7.7139337877555709</v>
      </c>
      <c r="P403" s="3">
        <f>IF(O403&gt;21,"",N403)</f>
        <v>0.1296355436168396</v>
      </c>
      <c r="Q403" s="3">
        <f>IF(ISNUMBER(P403),SUMIF(A:A,A403,P:P),"")</f>
        <v>0.97724358684443091</v>
      </c>
      <c r="R403" s="3">
        <f>IFERROR(P403*(1/Q403),"")</f>
        <v>0.13265427920119624</v>
      </c>
      <c r="S403" s="8">
        <f>IFERROR(1/R403,"")</f>
        <v>7.5383923234267005</v>
      </c>
    </row>
    <row r="404" spans="1:19" x14ac:dyDescent="0.25">
      <c r="A404" s="1">
        <v>46</v>
      </c>
      <c r="B404" s="5">
        <v>0.67499999999999993</v>
      </c>
      <c r="C404" s="1" t="s">
        <v>346</v>
      </c>
      <c r="D404" s="1">
        <v>4</v>
      </c>
      <c r="E404" s="1">
        <v>8</v>
      </c>
      <c r="F404" s="1" t="s">
        <v>442</v>
      </c>
      <c r="G404" s="2">
        <v>52.952766666666598</v>
      </c>
      <c r="H404" s="6">
        <f>1+COUNTIFS(A:A,A404,O:O,"&lt;"&amp;O404)</f>
        <v>3</v>
      </c>
      <c r="I404" s="2">
        <f>AVERAGEIF(A:A,A404,G:G)</f>
        <v>48.370629999999963</v>
      </c>
      <c r="J404" s="2">
        <f>G404-I404</f>
        <v>4.582136666666635</v>
      </c>
      <c r="K404" s="2">
        <f>90+J404</f>
        <v>94.582136666666628</v>
      </c>
      <c r="L404" s="2">
        <f>EXP(0.06*K404)</f>
        <v>291.46741043393985</v>
      </c>
      <c r="M404" s="2">
        <f>SUMIF(A:A,A404,L:L)</f>
        <v>2603.4492420329539</v>
      </c>
      <c r="N404" s="3">
        <f>L404/M404</f>
        <v>0.11195432802305831</v>
      </c>
      <c r="O404" s="7">
        <f>1/N404</f>
        <v>8.9322138559398816</v>
      </c>
      <c r="P404" s="3">
        <f>IF(O404&gt;21,"",N404)</f>
        <v>0.11195432802305831</v>
      </c>
      <c r="Q404" s="3">
        <f>IF(ISNUMBER(P404),SUMIF(A:A,A404,P:P),"")</f>
        <v>0.97724358684443091</v>
      </c>
      <c r="R404" s="3">
        <f>IFERROR(P404*(1/Q404),"")</f>
        <v>0.11456133304958749</v>
      </c>
      <c r="S404" s="8">
        <f>IFERROR(1/R404,"")</f>
        <v>8.7289487070402139</v>
      </c>
    </row>
    <row r="405" spans="1:19" x14ac:dyDescent="0.25">
      <c r="A405" s="1">
        <v>46</v>
      </c>
      <c r="B405" s="5">
        <v>0.67499999999999993</v>
      </c>
      <c r="C405" s="1" t="s">
        <v>346</v>
      </c>
      <c r="D405" s="1">
        <v>4</v>
      </c>
      <c r="E405" s="1">
        <v>2</v>
      </c>
      <c r="F405" s="1" t="s">
        <v>437</v>
      </c>
      <c r="G405" s="2">
        <v>52.741133333333302</v>
      </c>
      <c r="H405" s="6">
        <f>1+COUNTIFS(A:A,A405,O:O,"&lt;"&amp;O405)</f>
        <v>4</v>
      </c>
      <c r="I405" s="2">
        <f>AVERAGEIF(A:A,A405,G:G)</f>
        <v>48.370629999999963</v>
      </c>
      <c r="J405" s="2">
        <f>G405-I405</f>
        <v>4.370503333333339</v>
      </c>
      <c r="K405" s="2">
        <f>90+J405</f>
        <v>94.370503333333346</v>
      </c>
      <c r="L405" s="2">
        <f>EXP(0.06*K405)</f>
        <v>287.78975609866393</v>
      </c>
      <c r="M405" s="2">
        <f>SUMIF(A:A,A405,L:L)</f>
        <v>2603.4492420329539</v>
      </c>
      <c r="N405" s="3">
        <f>L405/M405</f>
        <v>0.11054171959732072</v>
      </c>
      <c r="O405" s="7">
        <f>1/N405</f>
        <v>9.0463582767011506</v>
      </c>
      <c r="P405" s="3">
        <f>IF(O405&gt;21,"",N405)</f>
        <v>0.11054171959732072</v>
      </c>
      <c r="Q405" s="3">
        <f>IF(ISNUMBER(P405),SUMIF(A:A,A405,P:P),"")</f>
        <v>0.97724358684443091</v>
      </c>
      <c r="R405" s="3">
        <f>IFERROR(P405*(1/Q405),"")</f>
        <v>0.11311583016294385</v>
      </c>
      <c r="S405" s="8">
        <f>IFERROR(1/R405,"")</f>
        <v>8.8404956102032362</v>
      </c>
    </row>
    <row r="406" spans="1:19" x14ac:dyDescent="0.25">
      <c r="A406" s="1">
        <v>46</v>
      </c>
      <c r="B406" s="5">
        <v>0.67499999999999993</v>
      </c>
      <c r="C406" s="1" t="s">
        <v>346</v>
      </c>
      <c r="D406" s="1">
        <v>4</v>
      </c>
      <c r="E406" s="1">
        <v>6</v>
      </c>
      <c r="F406" s="1" t="s">
        <v>440</v>
      </c>
      <c r="G406" s="2">
        <v>50.653266666666596</v>
      </c>
      <c r="H406" s="6">
        <f>1+COUNTIFS(A:A,A406,O:O,"&lt;"&amp;O406)</f>
        <v>5</v>
      </c>
      <c r="I406" s="2">
        <f>AVERAGEIF(A:A,A406,G:G)</f>
        <v>48.370629999999963</v>
      </c>
      <c r="J406" s="2">
        <f>G406-I406</f>
        <v>2.2826366666666331</v>
      </c>
      <c r="K406" s="2">
        <f>90+J406</f>
        <v>92.282636666666633</v>
      </c>
      <c r="L406" s="2">
        <f>EXP(0.06*K406)</f>
        <v>253.90449693619303</v>
      </c>
      <c r="M406" s="2">
        <f>SUMIF(A:A,A406,L:L)</f>
        <v>2603.4492420329539</v>
      </c>
      <c r="N406" s="3">
        <f>L406/M406</f>
        <v>9.7526194418112319E-2</v>
      </c>
      <c r="O406" s="7">
        <f>1/N406</f>
        <v>10.253655502159967</v>
      </c>
      <c r="P406" s="3">
        <f>IF(O406&gt;21,"",N406)</f>
        <v>9.7526194418112319E-2</v>
      </c>
      <c r="Q406" s="3">
        <f>IF(ISNUMBER(P406),SUMIF(A:A,A406,P:P),"")</f>
        <v>0.97724358684443091</v>
      </c>
      <c r="R406" s="3">
        <f>IFERROR(P406*(1/Q406),"")</f>
        <v>9.9797221215878584E-2</v>
      </c>
      <c r="S406" s="8">
        <f>IFERROR(1/R406,"")</f>
        <v>10.02031908119794</v>
      </c>
    </row>
    <row r="407" spans="1:19" x14ac:dyDescent="0.25">
      <c r="A407" s="1">
        <v>46</v>
      </c>
      <c r="B407" s="5">
        <v>0.67499999999999993</v>
      </c>
      <c r="C407" s="1" t="s">
        <v>346</v>
      </c>
      <c r="D407" s="1">
        <v>4</v>
      </c>
      <c r="E407" s="1">
        <v>9</v>
      </c>
      <c r="F407" s="1" t="s">
        <v>443</v>
      </c>
      <c r="G407" s="2">
        <v>49.313999999999901</v>
      </c>
      <c r="H407" s="6">
        <f>1+COUNTIFS(A:A,A407,O:O,"&lt;"&amp;O407)</f>
        <v>6</v>
      </c>
      <c r="I407" s="2">
        <f>AVERAGEIF(A:A,A407,G:G)</f>
        <v>48.370629999999963</v>
      </c>
      <c r="J407" s="2">
        <f>G407-I407</f>
        <v>0.94336999999993765</v>
      </c>
      <c r="K407" s="2">
        <f>90+J407</f>
        <v>90.943369999999931</v>
      </c>
      <c r="L407" s="2">
        <f>EXP(0.06*K407)</f>
        <v>234.29996590612978</v>
      </c>
      <c r="M407" s="2">
        <f>SUMIF(A:A,A407,L:L)</f>
        <v>2603.4492420329539</v>
      </c>
      <c r="N407" s="3">
        <f>L407/M407</f>
        <v>8.9995979995819736E-2</v>
      </c>
      <c r="O407" s="7">
        <f>1/N407</f>
        <v>11.111607430092427</v>
      </c>
      <c r="P407" s="3">
        <f>IF(O407&gt;21,"",N407)</f>
        <v>8.9995979995819736E-2</v>
      </c>
      <c r="Q407" s="3">
        <f>IF(ISNUMBER(P407),SUMIF(A:A,A407,P:P),"")</f>
        <v>0.97724358684443091</v>
      </c>
      <c r="R407" s="3">
        <f>IFERROR(P407*(1/Q407),"")</f>
        <v>9.2091655762532379E-2</v>
      </c>
      <c r="S407" s="8">
        <f>IFERROR(1/R407,"")</f>
        <v>10.858747100590751</v>
      </c>
    </row>
    <row r="408" spans="1:19" x14ac:dyDescent="0.25">
      <c r="A408" s="1">
        <v>46</v>
      </c>
      <c r="B408" s="5">
        <v>0.67499999999999993</v>
      </c>
      <c r="C408" s="1" t="s">
        <v>346</v>
      </c>
      <c r="D408" s="1">
        <v>4</v>
      </c>
      <c r="E408" s="1">
        <v>12</v>
      </c>
      <c r="F408" s="1" t="s">
        <v>445</v>
      </c>
      <c r="G408" s="2">
        <v>45.609266666666699</v>
      </c>
      <c r="H408" s="6">
        <f>1+COUNTIFS(A:A,A408,O:O,"&lt;"&amp;O408)</f>
        <v>7</v>
      </c>
      <c r="I408" s="2">
        <f>AVERAGEIF(A:A,A408,G:G)</f>
        <v>48.370629999999963</v>
      </c>
      <c r="J408" s="2">
        <f>G408-I408</f>
        <v>-2.7613633333332643</v>
      </c>
      <c r="K408" s="2">
        <f>90+J408</f>
        <v>87.238636666666736</v>
      </c>
      <c r="L408" s="2">
        <f>EXP(0.06*K408)</f>
        <v>187.60115626263354</v>
      </c>
      <c r="M408" s="2">
        <f>SUMIF(A:A,A408,L:L)</f>
        <v>2603.4492420329539</v>
      </c>
      <c r="N408" s="3">
        <f>L408/M408</f>
        <v>7.2058695531218242E-2</v>
      </c>
      <c r="O408" s="7">
        <f>1/N408</f>
        <v>13.877575671166104</v>
      </c>
      <c r="P408" s="3">
        <f>IF(O408&gt;21,"",N408)</f>
        <v>7.2058695531218242E-2</v>
      </c>
      <c r="Q408" s="3">
        <f>IF(ISNUMBER(P408),SUMIF(A:A,A408,P:P),"")</f>
        <v>0.97724358684443091</v>
      </c>
      <c r="R408" s="3">
        <f>IFERROR(P408*(1/Q408),"")</f>
        <v>7.3736677836791373E-2</v>
      </c>
      <c r="S408" s="8">
        <f>IFERROR(1/R408,"")</f>
        <v>13.561771825595374</v>
      </c>
    </row>
    <row r="409" spans="1:19" x14ac:dyDescent="0.25">
      <c r="A409" s="1">
        <v>46</v>
      </c>
      <c r="B409" s="5">
        <v>0.67499999999999993</v>
      </c>
      <c r="C409" s="1" t="s">
        <v>346</v>
      </c>
      <c r="D409" s="1">
        <v>4</v>
      </c>
      <c r="E409" s="1">
        <v>5</v>
      </c>
      <c r="F409" s="1" t="s">
        <v>439</v>
      </c>
      <c r="G409" s="2">
        <v>45.595100000000002</v>
      </c>
      <c r="H409" s="6">
        <f>1+COUNTIFS(A:A,A409,O:O,"&lt;"&amp;O409)</f>
        <v>8</v>
      </c>
      <c r="I409" s="2">
        <f>AVERAGEIF(A:A,A409,G:G)</f>
        <v>48.370629999999963</v>
      </c>
      <c r="J409" s="2">
        <f>G409-I409</f>
        <v>-2.7755299999999608</v>
      </c>
      <c r="K409" s="2">
        <f>90+J409</f>
        <v>87.224470000000039</v>
      </c>
      <c r="L409" s="2">
        <f>EXP(0.06*K409)</f>
        <v>187.44176303153</v>
      </c>
      <c r="M409" s="2">
        <f>SUMIF(A:A,A409,L:L)</f>
        <v>2603.4492420329539</v>
      </c>
      <c r="N409" s="3">
        <f>L409/M409</f>
        <v>7.1997471663846402E-2</v>
      </c>
      <c r="O409" s="7">
        <f>1/N409</f>
        <v>13.88937662518156</v>
      </c>
      <c r="P409" s="3">
        <f>IF(O409&gt;21,"",N409)</f>
        <v>7.1997471663846402E-2</v>
      </c>
      <c r="Q409" s="3">
        <f>IF(ISNUMBER(P409),SUMIF(A:A,A409,P:P),"")</f>
        <v>0.97724358684443091</v>
      </c>
      <c r="R409" s="3">
        <f>IFERROR(P409*(1/Q409),"")</f>
        <v>7.3674028290459187E-2</v>
      </c>
      <c r="S409" s="8">
        <f>IFERROR(1/R409,"")</f>
        <v>13.573304232225624</v>
      </c>
    </row>
    <row r="410" spans="1:19" x14ac:dyDescent="0.25">
      <c r="A410" s="1">
        <v>46</v>
      </c>
      <c r="B410" s="5">
        <v>0.67499999999999993</v>
      </c>
      <c r="C410" s="1" t="s">
        <v>346</v>
      </c>
      <c r="D410" s="1">
        <v>4</v>
      </c>
      <c r="E410" s="1">
        <v>10</v>
      </c>
      <c r="F410" s="1" t="s">
        <v>444</v>
      </c>
      <c r="G410" s="2">
        <v>39.044166666666605</v>
      </c>
      <c r="H410" s="6">
        <f>1+COUNTIFS(A:A,A410,O:O,"&lt;"&amp;O410)</f>
        <v>9</v>
      </c>
      <c r="I410" s="2">
        <f>AVERAGEIF(A:A,A410,G:G)</f>
        <v>48.370629999999963</v>
      </c>
      <c r="J410" s="2">
        <f>G410-I410</f>
        <v>-9.3264633333333578</v>
      </c>
      <c r="K410" s="2">
        <f>90+J410</f>
        <v>80.673536666666649</v>
      </c>
      <c r="L410" s="2">
        <f>EXP(0.06*K410)</f>
        <v>126.52149314250457</v>
      </c>
      <c r="M410" s="2">
        <f>SUMIF(A:A,A410,L:L)</f>
        <v>2603.4492420329539</v>
      </c>
      <c r="N410" s="3">
        <f>L410/M410</f>
        <v>4.8597641582483017E-2</v>
      </c>
      <c r="O410" s="7">
        <f>1/N410</f>
        <v>20.577130235892955</v>
      </c>
      <c r="P410" s="3">
        <f>IF(O410&gt;21,"",N410)</f>
        <v>4.8597641582483017E-2</v>
      </c>
      <c r="Q410" s="3">
        <f>IF(ISNUMBER(P410),SUMIF(A:A,A410,P:P),"")</f>
        <v>0.97724358684443091</v>
      </c>
      <c r="R410" s="3">
        <f>IFERROR(P410*(1/Q410),"")</f>
        <v>4.9729302127637667E-2</v>
      </c>
      <c r="S410" s="8">
        <f>IFERROR(1/R410,"")</f>
        <v>20.108868558689018</v>
      </c>
    </row>
    <row r="411" spans="1:19" x14ac:dyDescent="0.25">
      <c r="A411" s="1">
        <v>46</v>
      </c>
      <c r="B411" s="5">
        <v>0.67499999999999993</v>
      </c>
      <c r="C411" s="1" t="s">
        <v>346</v>
      </c>
      <c r="D411" s="1">
        <v>4</v>
      </c>
      <c r="E411" s="1">
        <v>13</v>
      </c>
      <c r="F411" s="1" t="s">
        <v>446</v>
      </c>
      <c r="G411" s="2">
        <v>26.398700000000002</v>
      </c>
      <c r="H411" s="6">
        <f>1+COUNTIFS(A:A,A411,O:O,"&lt;"&amp;O411)</f>
        <v>10</v>
      </c>
      <c r="I411" s="2">
        <f>AVERAGEIF(A:A,A411,G:G)</f>
        <v>48.370629999999963</v>
      </c>
      <c r="J411" s="2">
        <f>G411-I411</f>
        <v>-21.971929999999961</v>
      </c>
      <c r="K411" s="2">
        <f>90+J411</f>
        <v>68.028070000000042</v>
      </c>
      <c r="L411" s="2">
        <f>EXP(0.06*K411)</f>
        <v>59.245166581255006</v>
      </c>
      <c r="M411" s="2">
        <f>SUMIF(A:A,A411,L:L)</f>
        <v>2603.4492420329539</v>
      </c>
      <c r="N411" s="3">
        <f>L411/M411</f>
        <v>2.2756413155569057E-2</v>
      </c>
      <c r="O411" s="7">
        <f>1/N411</f>
        <v>43.943656373424353</v>
      </c>
      <c r="P411" s="3" t="str">
        <f>IF(O411&gt;21,"",N411)</f>
        <v/>
      </c>
      <c r="Q411" s="3" t="str">
        <f>IF(ISNUMBER(P411),SUMIF(A:A,A411,P:P),"")</f>
        <v/>
      </c>
      <c r="R411" s="3" t="str">
        <f>IFERROR(P411*(1/Q411),"")</f>
        <v/>
      </c>
      <c r="S411" s="8" t="str">
        <f>IFERROR(1/R411,"")</f>
        <v/>
      </c>
    </row>
    <row r="412" spans="1:19" x14ac:dyDescent="0.25">
      <c r="A412" s="1">
        <v>47</v>
      </c>
      <c r="B412" s="5">
        <v>0.68194444444444446</v>
      </c>
      <c r="C412" s="1" t="s">
        <v>78</v>
      </c>
      <c r="D412" s="1">
        <v>6</v>
      </c>
      <c r="E412" s="1">
        <v>2</v>
      </c>
      <c r="F412" s="1" t="s">
        <v>448</v>
      </c>
      <c r="G412" s="2">
        <v>81.410533333333305</v>
      </c>
      <c r="H412" s="6">
        <f>1+COUNTIFS(A:A,A412,O:O,"&lt;"&amp;O412)</f>
        <v>1</v>
      </c>
      <c r="I412" s="2">
        <f>AVERAGEIF(A:A,A412,G:G)</f>
        <v>51.803525925925925</v>
      </c>
      <c r="J412" s="2">
        <f>G412-I412</f>
        <v>29.60700740740738</v>
      </c>
      <c r="K412" s="2">
        <f>90+J412</f>
        <v>119.60700740740738</v>
      </c>
      <c r="L412" s="2">
        <f>EXP(0.06*K412)</f>
        <v>1308.2170314585164</v>
      </c>
      <c r="M412" s="2">
        <f>SUMIF(A:A,A412,L:L)</f>
        <v>3143.2195549632634</v>
      </c>
      <c r="N412" s="3">
        <f>L412/M412</f>
        <v>0.41620288006696571</v>
      </c>
      <c r="O412" s="7">
        <f>1/N412</f>
        <v>2.40267438764264</v>
      </c>
      <c r="P412" s="3">
        <f>IF(O412&gt;21,"",N412)</f>
        <v>0.41620288006696571</v>
      </c>
      <c r="Q412" s="3">
        <f>IF(ISNUMBER(P412),SUMIF(A:A,A412,P:P),"")</f>
        <v>0.9181710759224212</v>
      </c>
      <c r="R412" s="3">
        <f>IFERROR(P412*(1/Q412),"")</f>
        <v>0.45329556874663718</v>
      </c>
      <c r="S412" s="8">
        <f>IFERROR(1/R412,"")</f>
        <v>2.2060661275930875</v>
      </c>
    </row>
    <row r="413" spans="1:19" x14ac:dyDescent="0.25">
      <c r="A413" s="1">
        <v>47</v>
      </c>
      <c r="B413" s="5">
        <v>0.68194444444444446</v>
      </c>
      <c r="C413" s="1" t="s">
        <v>78</v>
      </c>
      <c r="D413" s="1">
        <v>6</v>
      </c>
      <c r="E413" s="1">
        <v>1</v>
      </c>
      <c r="F413" s="1" t="s">
        <v>447</v>
      </c>
      <c r="G413" s="2">
        <v>66.997399999999999</v>
      </c>
      <c r="H413" s="6">
        <f>1+COUNTIFS(A:A,A413,O:O,"&lt;"&amp;O413)</f>
        <v>2</v>
      </c>
      <c r="I413" s="2">
        <f>AVERAGEIF(A:A,A413,G:G)</f>
        <v>51.803525925925925</v>
      </c>
      <c r="J413" s="2">
        <f>G413-I413</f>
        <v>15.193874074074074</v>
      </c>
      <c r="K413" s="2">
        <f>90+J413</f>
        <v>105.19387407407407</v>
      </c>
      <c r="L413" s="2">
        <f>EXP(0.06*K413)</f>
        <v>550.94359993237038</v>
      </c>
      <c r="M413" s="2">
        <f>SUMIF(A:A,A413,L:L)</f>
        <v>3143.2195549632634</v>
      </c>
      <c r="N413" s="3">
        <f>L413/M413</f>
        <v>0.1752800242866934</v>
      </c>
      <c r="O413" s="7">
        <f>1/N413</f>
        <v>5.7051566718428175</v>
      </c>
      <c r="P413" s="3">
        <f>IF(O413&gt;21,"",N413)</f>
        <v>0.1752800242866934</v>
      </c>
      <c r="Q413" s="3">
        <f>IF(ISNUMBER(P413),SUMIF(A:A,A413,P:P),"")</f>
        <v>0.9181710759224212</v>
      </c>
      <c r="R413" s="3">
        <f>IFERROR(P413*(1/Q413),"")</f>
        <v>0.19090126979942384</v>
      </c>
      <c r="S413" s="8">
        <f>IFERROR(1/R413,"")</f>
        <v>5.2383098396918992</v>
      </c>
    </row>
    <row r="414" spans="1:19" x14ac:dyDescent="0.25">
      <c r="A414" s="1">
        <v>47</v>
      </c>
      <c r="B414" s="5">
        <v>0.68194444444444446</v>
      </c>
      <c r="C414" s="1" t="s">
        <v>78</v>
      </c>
      <c r="D414" s="1">
        <v>6</v>
      </c>
      <c r="E414" s="1">
        <v>4</v>
      </c>
      <c r="F414" s="1" t="s">
        <v>450</v>
      </c>
      <c r="G414" s="2">
        <v>63.584300000000006</v>
      </c>
      <c r="H414" s="6">
        <f>1+COUNTIFS(A:A,A414,O:O,"&lt;"&amp;O414)</f>
        <v>3</v>
      </c>
      <c r="I414" s="2">
        <f>AVERAGEIF(A:A,A414,G:G)</f>
        <v>51.803525925925925</v>
      </c>
      <c r="J414" s="2">
        <f>G414-I414</f>
        <v>11.780774074074081</v>
      </c>
      <c r="K414" s="2">
        <f>90+J414</f>
        <v>101.78077407407409</v>
      </c>
      <c r="L414" s="2">
        <f>EXP(0.06*K414)</f>
        <v>448.92078394805975</v>
      </c>
      <c r="M414" s="2">
        <f>SUMIF(A:A,A414,L:L)</f>
        <v>3143.2195549632634</v>
      </c>
      <c r="N414" s="3">
        <f>L414/M414</f>
        <v>0.14282196203545397</v>
      </c>
      <c r="O414" s="7">
        <f>1/N414</f>
        <v>7.0017242848950714</v>
      </c>
      <c r="P414" s="3">
        <f>IF(O414&gt;21,"",N414)</f>
        <v>0.14282196203545397</v>
      </c>
      <c r="Q414" s="3">
        <f>IF(ISNUMBER(P414),SUMIF(A:A,A414,P:P),"")</f>
        <v>0.9181710759224212</v>
      </c>
      <c r="R414" s="3">
        <f>IFERROR(P414*(1/Q414),"")</f>
        <v>0.15555049138524746</v>
      </c>
      <c r="S414" s="8">
        <f>IFERROR(1/R414,"")</f>
        <v>6.4287807199742533</v>
      </c>
    </row>
    <row r="415" spans="1:19" x14ac:dyDescent="0.25">
      <c r="A415" s="1">
        <v>47</v>
      </c>
      <c r="B415" s="5">
        <v>0.68194444444444446</v>
      </c>
      <c r="C415" s="1" t="s">
        <v>78</v>
      </c>
      <c r="D415" s="1">
        <v>6</v>
      </c>
      <c r="E415" s="1">
        <v>5</v>
      </c>
      <c r="F415" s="1" t="s">
        <v>451</v>
      </c>
      <c r="G415" s="2">
        <v>51.539166666666702</v>
      </c>
      <c r="H415" s="6">
        <f>1+COUNTIFS(A:A,A415,O:O,"&lt;"&amp;O415)</f>
        <v>4</v>
      </c>
      <c r="I415" s="2">
        <f>AVERAGEIF(A:A,A415,G:G)</f>
        <v>51.803525925925925</v>
      </c>
      <c r="J415" s="2">
        <f>G415-I415</f>
        <v>-0.26435925925922277</v>
      </c>
      <c r="K415" s="2">
        <f>90+J415</f>
        <v>89.735640740740777</v>
      </c>
      <c r="L415" s="2">
        <f>EXP(0.06*K415)</f>
        <v>217.92227106147445</v>
      </c>
      <c r="M415" s="2">
        <f>SUMIF(A:A,A415,L:L)</f>
        <v>3143.2195549632634</v>
      </c>
      <c r="N415" s="3">
        <f>L415/M415</f>
        <v>6.933090967742514E-2</v>
      </c>
      <c r="O415" s="7">
        <f>1/N415</f>
        <v>14.423581122080824</v>
      </c>
      <c r="P415" s="3">
        <f>IF(O415&gt;21,"",N415)</f>
        <v>6.933090967742514E-2</v>
      </c>
      <c r="Q415" s="3">
        <f>IF(ISNUMBER(P415),SUMIF(A:A,A415,P:P),"")</f>
        <v>0.9181710759224212</v>
      </c>
      <c r="R415" s="3">
        <f>IFERROR(P415*(1/Q415),"")</f>
        <v>7.5509794955992596E-2</v>
      </c>
      <c r="S415" s="8">
        <f>IFERROR(1/R415,"")</f>
        <v>13.243314997515276</v>
      </c>
    </row>
    <row r="416" spans="1:19" x14ac:dyDescent="0.25">
      <c r="A416" s="1">
        <v>47</v>
      </c>
      <c r="B416" s="5">
        <v>0.68194444444444446</v>
      </c>
      <c r="C416" s="1" t="s">
        <v>78</v>
      </c>
      <c r="D416" s="1">
        <v>6</v>
      </c>
      <c r="E416" s="1">
        <v>6</v>
      </c>
      <c r="F416" s="1" t="s">
        <v>452</v>
      </c>
      <c r="G416" s="2">
        <v>48.896933333333301</v>
      </c>
      <c r="H416" s="6">
        <f>1+COUNTIFS(A:A,A416,O:O,"&lt;"&amp;O416)</f>
        <v>5</v>
      </c>
      <c r="I416" s="2">
        <f>AVERAGEIF(A:A,A416,G:G)</f>
        <v>51.803525925925925</v>
      </c>
      <c r="J416" s="2">
        <f>G416-I416</f>
        <v>-2.9065925925926237</v>
      </c>
      <c r="K416" s="2">
        <f>90+J416</f>
        <v>87.093407407407369</v>
      </c>
      <c r="L416" s="2">
        <f>EXP(0.06*K416)</f>
        <v>185.9735472372339</v>
      </c>
      <c r="M416" s="2">
        <f>SUMIF(A:A,A416,L:L)</f>
        <v>3143.2195549632634</v>
      </c>
      <c r="N416" s="3">
        <f>L416/M416</f>
        <v>5.9166578721354224E-2</v>
      </c>
      <c r="O416" s="7">
        <f>1/N416</f>
        <v>16.90143357298912</v>
      </c>
      <c r="P416" s="3">
        <f>IF(O416&gt;21,"",N416)</f>
        <v>5.9166578721354224E-2</v>
      </c>
      <c r="Q416" s="3">
        <f>IF(ISNUMBER(P416),SUMIF(A:A,A416,P:P),"")</f>
        <v>0.9181710759224212</v>
      </c>
      <c r="R416" s="3">
        <f>IFERROR(P416*(1/Q416),"")</f>
        <v>6.4439602022873313E-2</v>
      </c>
      <c r="S416" s="8">
        <f>IFERROR(1/R416,"")</f>
        <v>15.518407448342753</v>
      </c>
    </row>
    <row r="417" spans="1:19" x14ac:dyDescent="0.25">
      <c r="A417" s="1">
        <v>47</v>
      </c>
      <c r="B417" s="5">
        <v>0.68194444444444446</v>
      </c>
      <c r="C417" s="1" t="s">
        <v>78</v>
      </c>
      <c r="D417" s="1">
        <v>6</v>
      </c>
      <c r="E417" s="1">
        <v>8</v>
      </c>
      <c r="F417" s="1" t="s">
        <v>454</v>
      </c>
      <c r="G417" s="2">
        <v>47.791233333333302</v>
      </c>
      <c r="H417" s="6">
        <f>1+COUNTIFS(A:A,A417,O:O,"&lt;"&amp;O417)</f>
        <v>6</v>
      </c>
      <c r="I417" s="2">
        <f>AVERAGEIF(A:A,A417,G:G)</f>
        <v>51.803525925925925</v>
      </c>
      <c r="J417" s="2">
        <f>G417-I417</f>
        <v>-4.0122925925926225</v>
      </c>
      <c r="K417" s="2">
        <f>90+J417</f>
        <v>85.987707407407385</v>
      </c>
      <c r="L417" s="2">
        <f>EXP(0.06*K417)</f>
        <v>174.03604700335853</v>
      </c>
      <c r="M417" s="2">
        <f>SUMIF(A:A,A417,L:L)</f>
        <v>3143.2195549632634</v>
      </c>
      <c r="N417" s="3">
        <f>L417/M417</f>
        <v>5.5368721134528766E-2</v>
      </c>
      <c r="O417" s="7">
        <f>1/N417</f>
        <v>18.060738617572746</v>
      </c>
      <c r="P417" s="3">
        <f>IF(O417&gt;21,"",N417)</f>
        <v>5.5368721134528766E-2</v>
      </c>
      <c r="Q417" s="3">
        <f>IF(ISNUMBER(P417),SUMIF(A:A,A417,P:P),"")</f>
        <v>0.9181710759224212</v>
      </c>
      <c r="R417" s="3">
        <f>IFERROR(P417*(1/Q417),"")</f>
        <v>6.0303273089825603E-2</v>
      </c>
      <c r="S417" s="8">
        <f>IFERROR(1/R417,"")</f>
        <v>16.582847808450392</v>
      </c>
    </row>
    <row r="418" spans="1:19" x14ac:dyDescent="0.25">
      <c r="A418" s="1">
        <v>47</v>
      </c>
      <c r="B418" s="5">
        <v>0.68194444444444446</v>
      </c>
      <c r="C418" s="1" t="s">
        <v>78</v>
      </c>
      <c r="D418" s="1">
        <v>6</v>
      </c>
      <c r="E418" s="1">
        <v>3</v>
      </c>
      <c r="F418" s="1" t="s">
        <v>449</v>
      </c>
      <c r="G418" s="2">
        <v>41.290966666666698</v>
      </c>
      <c r="H418" s="6">
        <f>1+COUNTIFS(A:A,A418,O:O,"&lt;"&amp;O418)</f>
        <v>7</v>
      </c>
      <c r="I418" s="2">
        <f>AVERAGEIF(A:A,A418,G:G)</f>
        <v>51.803525925925925</v>
      </c>
      <c r="J418" s="2">
        <f>G418-I418</f>
        <v>-10.512559259259227</v>
      </c>
      <c r="K418" s="2">
        <f>90+J418</f>
        <v>79.487440740740766</v>
      </c>
      <c r="L418" s="2">
        <f>EXP(0.06*K418)</f>
        <v>117.83041673235982</v>
      </c>
      <c r="M418" s="2">
        <f>SUMIF(A:A,A418,L:L)</f>
        <v>3143.2195549632634</v>
      </c>
      <c r="N418" s="3">
        <f>L418/M418</f>
        <v>3.7487173476730605E-2</v>
      </c>
      <c r="O418" s="7">
        <f>1/N418</f>
        <v>26.675790870728878</v>
      </c>
      <c r="P418" s="3" t="str">
        <f>IF(O418&gt;21,"",N418)</f>
        <v/>
      </c>
      <c r="Q418" s="3" t="str">
        <f>IF(ISNUMBER(P418),SUMIF(A:A,A418,P:P),"")</f>
        <v/>
      </c>
      <c r="R418" s="3" t="str">
        <f>IFERROR(P418*(1/Q418),"")</f>
        <v/>
      </c>
      <c r="S418" s="8" t="str">
        <f>IFERROR(1/R418,"")</f>
        <v/>
      </c>
    </row>
    <row r="419" spans="1:19" x14ac:dyDescent="0.25">
      <c r="A419" s="1">
        <v>47</v>
      </c>
      <c r="B419" s="5">
        <v>0.68194444444444446</v>
      </c>
      <c r="C419" s="1" t="s">
        <v>78</v>
      </c>
      <c r="D419" s="1">
        <v>6</v>
      </c>
      <c r="E419" s="1">
        <v>7</v>
      </c>
      <c r="F419" s="1" t="s">
        <v>453</v>
      </c>
      <c r="G419" s="2">
        <v>34.791899999999998</v>
      </c>
      <c r="H419" s="6">
        <f>1+COUNTIFS(A:A,A419,O:O,"&lt;"&amp;O419)</f>
        <v>8</v>
      </c>
      <c r="I419" s="2">
        <f>AVERAGEIF(A:A,A419,G:G)</f>
        <v>51.803525925925925</v>
      </c>
      <c r="J419" s="2">
        <f>G419-I419</f>
        <v>-17.011625925925927</v>
      </c>
      <c r="K419" s="2">
        <f>90+J419</f>
        <v>72.988374074074073</v>
      </c>
      <c r="L419" s="2">
        <f>EXP(0.06*K419)</f>
        <v>79.782361360767453</v>
      </c>
      <c r="M419" s="2">
        <f>SUMIF(A:A,A419,L:L)</f>
        <v>3143.2195549632634</v>
      </c>
      <c r="N419" s="3">
        <f>L419/M419</f>
        <v>2.5382369880840194E-2</v>
      </c>
      <c r="O419" s="7">
        <f>1/N419</f>
        <v>39.397424460150468</v>
      </c>
      <c r="P419" s="3" t="str">
        <f>IF(O419&gt;21,"",N419)</f>
        <v/>
      </c>
      <c r="Q419" s="3" t="str">
        <f>IF(ISNUMBER(P419),SUMIF(A:A,A419,P:P),"")</f>
        <v/>
      </c>
      <c r="R419" s="3" t="str">
        <f>IFERROR(P419*(1/Q419),"")</f>
        <v/>
      </c>
      <c r="S419" s="8" t="str">
        <f>IFERROR(1/R419,"")</f>
        <v/>
      </c>
    </row>
    <row r="420" spans="1:19" x14ac:dyDescent="0.25">
      <c r="A420" s="1">
        <v>47</v>
      </c>
      <c r="B420" s="5">
        <v>0.68194444444444446</v>
      </c>
      <c r="C420" s="1" t="s">
        <v>78</v>
      </c>
      <c r="D420" s="1">
        <v>6</v>
      </c>
      <c r="E420" s="1">
        <v>10</v>
      </c>
      <c r="F420" s="1" t="s">
        <v>455</v>
      </c>
      <c r="G420" s="2">
        <v>29.929299999999998</v>
      </c>
      <c r="H420" s="6">
        <f>1+COUNTIFS(A:A,A420,O:O,"&lt;"&amp;O420)</f>
        <v>9</v>
      </c>
      <c r="I420" s="2">
        <f>AVERAGEIF(A:A,A420,G:G)</f>
        <v>51.803525925925925</v>
      </c>
      <c r="J420" s="2">
        <f>G420-I420</f>
        <v>-21.874225925925927</v>
      </c>
      <c r="K420" s="2">
        <f>90+J420</f>
        <v>68.125774074074073</v>
      </c>
      <c r="L420" s="2">
        <f>EXP(0.06*K420)</f>
        <v>59.593496229122664</v>
      </c>
      <c r="M420" s="2">
        <f>SUMIF(A:A,A420,L:L)</f>
        <v>3143.2195549632634</v>
      </c>
      <c r="N420" s="3">
        <f>L420/M420</f>
        <v>1.8959380720008013E-2</v>
      </c>
      <c r="O420" s="7">
        <f>1/N420</f>
        <v>52.744338792916935</v>
      </c>
      <c r="P420" s="3" t="str">
        <f>IF(O420&gt;21,"",N420)</f>
        <v/>
      </c>
      <c r="Q420" s="3" t="str">
        <f>IF(ISNUMBER(P420),SUMIF(A:A,A420,P:P),"")</f>
        <v/>
      </c>
      <c r="R420" s="3" t="str">
        <f>IFERROR(P420*(1/Q420),"")</f>
        <v/>
      </c>
      <c r="S420" s="8" t="str">
        <f>IFERROR(1/R420,"")</f>
        <v/>
      </c>
    </row>
    <row r="421" spans="1:19" x14ac:dyDescent="0.25">
      <c r="A421" s="1">
        <v>48</v>
      </c>
      <c r="B421" s="5">
        <v>0.68472222222222223</v>
      </c>
      <c r="C421" s="1" t="s">
        <v>135</v>
      </c>
      <c r="D421" s="1">
        <v>5</v>
      </c>
      <c r="E421" s="1">
        <v>2</v>
      </c>
      <c r="F421" s="1" t="s">
        <v>457</v>
      </c>
      <c r="G421" s="2">
        <v>63.188933333333296</v>
      </c>
      <c r="H421" s="6">
        <f>1+COUNTIFS(A:A,A421,O:O,"&lt;"&amp;O421)</f>
        <v>1</v>
      </c>
      <c r="I421" s="2">
        <f>AVERAGEIF(A:A,A421,G:G)</f>
        <v>47.839855555555516</v>
      </c>
      <c r="J421" s="2">
        <f>G421-I421</f>
        <v>15.349077777777779</v>
      </c>
      <c r="K421" s="2">
        <f>90+J421</f>
        <v>105.34907777777778</v>
      </c>
      <c r="L421" s="2">
        <f>EXP(0.06*K421)</f>
        <v>556.09807171166096</v>
      </c>
      <c r="M421" s="2">
        <f>SUMIF(A:A,A421,L:L)</f>
        <v>1512.462100931916</v>
      </c>
      <c r="N421" s="3">
        <f>L421/M421</f>
        <v>0.36767735956426051</v>
      </c>
      <c r="O421" s="7">
        <f>1/N421</f>
        <v>2.7197758414744757</v>
      </c>
      <c r="P421" s="3">
        <f>IF(O421&gt;21,"",N421)</f>
        <v>0.36767735956426051</v>
      </c>
      <c r="Q421" s="3">
        <f>IF(ISNUMBER(P421),SUMIF(A:A,A421,P:P),"")</f>
        <v>1.0000000000000002</v>
      </c>
      <c r="R421" s="3">
        <f>IFERROR(P421*(1/Q421),"")</f>
        <v>0.36767735956426045</v>
      </c>
      <c r="S421" s="8">
        <f>IFERROR(1/R421,"")</f>
        <v>2.7197758414744762</v>
      </c>
    </row>
    <row r="422" spans="1:19" x14ac:dyDescent="0.25">
      <c r="A422" s="1">
        <v>48</v>
      </c>
      <c r="B422" s="5">
        <v>0.68472222222222223</v>
      </c>
      <c r="C422" s="1" t="s">
        <v>135</v>
      </c>
      <c r="D422" s="1">
        <v>5</v>
      </c>
      <c r="E422" s="1">
        <v>5</v>
      </c>
      <c r="F422" s="1" t="s">
        <v>460</v>
      </c>
      <c r="G422" s="2">
        <v>50.0405333333333</v>
      </c>
      <c r="H422" s="6">
        <f>1+COUNTIFS(A:A,A422,O:O,"&lt;"&amp;O422)</f>
        <v>2</v>
      </c>
      <c r="I422" s="2">
        <f>AVERAGEIF(A:A,A422,G:G)</f>
        <v>47.839855555555516</v>
      </c>
      <c r="J422" s="2">
        <f>G422-I422</f>
        <v>2.2006777777777842</v>
      </c>
      <c r="K422" s="2">
        <f>90+J422</f>
        <v>92.200677777777784</v>
      </c>
      <c r="L422" s="2">
        <f>EXP(0.06*K422)</f>
        <v>252.65897805926497</v>
      </c>
      <c r="M422" s="2">
        <f>SUMIF(A:A,A422,L:L)</f>
        <v>1512.462100931916</v>
      </c>
      <c r="N422" s="3">
        <f>L422/M422</f>
        <v>0.16705144406830894</v>
      </c>
      <c r="O422" s="7">
        <f>1/N422</f>
        <v>5.9861799194689418</v>
      </c>
      <c r="P422" s="3">
        <f>IF(O422&gt;21,"",N422)</f>
        <v>0.16705144406830894</v>
      </c>
      <c r="Q422" s="3">
        <f>IF(ISNUMBER(P422),SUMIF(A:A,A422,P:P),"")</f>
        <v>1.0000000000000002</v>
      </c>
      <c r="R422" s="3">
        <f>IFERROR(P422*(1/Q422),"")</f>
        <v>0.16705144406830891</v>
      </c>
      <c r="S422" s="8">
        <f>IFERROR(1/R422,"")</f>
        <v>5.9861799194689427</v>
      </c>
    </row>
    <row r="423" spans="1:19" x14ac:dyDescent="0.25">
      <c r="A423" s="1">
        <v>48</v>
      </c>
      <c r="B423" s="5">
        <v>0.68472222222222223</v>
      </c>
      <c r="C423" s="1" t="s">
        <v>135</v>
      </c>
      <c r="D423" s="1">
        <v>5</v>
      </c>
      <c r="E423" s="1">
        <v>4</v>
      </c>
      <c r="F423" s="1" t="s">
        <v>459</v>
      </c>
      <c r="G423" s="2">
        <v>48.112766666666602</v>
      </c>
      <c r="H423" s="6">
        <f>1+COUNTIFS(A:A,A423,O:O,"&lt;"&amp;O423)</f>
        <v>3</v>
      </c>
      <c r="I423" s="2">
        <f>AVERAGEIF(A:A,A423,G:G)</f>
        <v>47.839855555555516</v>
      </c>
      <c r="J423" s="2">
        <f>G423-I423</f>
        <v>0.27291111111108535</v>
      </c>
      <c r="K423" s="2">
        <f>90+J423</f>
        <v>90.272911111111085</v>
      </c>
      <c r="L423" s="2">
        <f>EXP(0.06*K423)</f>
        <v>225.06171796714079</v>
      </c>
      <c r="M423" s="2">
        <f>SUMIF(A:A,A423,L:L)</f>
        <v>1512.462100931916</v>
      </c>
      <c r="N423" s="3">
        <f>L423/M423</f>
        <v>0.14880486448451644</v>
      </c>
      <c r="O423" s="7">
        <f>1/N423</f>
        <v>6.7202104142506229</v>
      </c>
      <c r="P423" s="3">
        <f>IF(O423&gt;21,"",N423)</f>
        <v>0.14880486448451644</v>
      </c>
      <c r="Q423" s="3">
        <f>IF(ISNUMBER(P423),SUMIF(A:A,A423,P:P),"")</f>
        <v>1.0000000000000002</v>
      </c>
      <c r="R423" s="3">
        <f>IFERROR(P423*(1/Q423),"")</f>
        <v>0.14880486448451641</v>
      </c>
      <c r="S423" s="8">
        <f>IFERROR(1/R423,"")</f>
        <v>6.7202104142506238</v>
      </c>
    </row>
    <row r="424" spans="1:19" x14ac:dyDescent="0.25">
      <c r="A424" s="1">
        <v>48</v>
      </c>
      <c r="B424" s="5">
        <v>0.68472222222222223</v>
      </c>
      <c r="C424" s="1" t="s">
        <v>135</v>
      </c>
      <c r="D424" s="1">
        <v>5</v>
      </c>
      <c r="E424" s="1">
        <v>3</v>
      </c>
      <c r="F424" s="1" t="s">
        <v>458</v>
      </c>
      <c r="G424" s="2">
        <v>45.205499999999901</v>
      </c>
      <c r="H424" s="6">
        <f>1+COUNTIFS(A:A,A424,O:O,"&lt;"&amp;O424)</f>
        <v>4</v>
      </c>
      <c r="I424" s="2">
        <f>AVERAGEIF(A:A,A424,G:G)</f>
        <v>47.839855555555516</v>
      </c>
      <c r="J424" s="2">
        <f>G424-I424</f>
        <v>-2.6343555555556151</v>
      </c>
      <c r="K424" s="2">
        <f>90+J424</f>
        <v>87.365644444444385</v>
      </c>
      <c r="L424" s="2">
        <f>EXP(0.06*K424)</f>
        <v>189.03622562496554</v>
      </c>
      <c r="M424" s="2">
        <f>SUMIF(A:A,A424,L:L)</f>
        <v>1512.462100931916</v>
      </c>
      <c r="N424" s="3">
        <f>L424/M424</f>
        <v>0.12498576030995376</v>
      </c>
      <c r="O424" s="7">
        <f>1/N424</f>
        <v>8.0009114439923987</v>
      </c>
      <c r="P424" s="3">
        <f>IF(O424&gt;21,"",N424)</f>
        <v>0.12498576030995376</v>
      </c>
      <c r="Q424" s="3">
        <f>IF(ISNUMBER(P424),SUMIF(A:A,A424,P:P),"")</f>
        <v>1.0000000000000002</v>
      </c>
      <c r="R424" s="3">
        <f>IFERROR(P424*(1/Q424),"")</f>
        <v>0.12498576030995373</v>
      </c>
      <c r="S424" s="8">
        <f>IFERROR(1/R424,"")</f>
        <v>8.0009114439924005</v>
      </c>
    </row>
    <row r="425" spans="1:19" x14ac:dyDescent="0.25">
      <c r="A425" s="1">
        <v>48</v>
      </c>
      <c r="B425" s="5">
        <v>0.68472222222222223</v>
      </c>
      <c r="C425" s="1" t="s">
        <v>135</v>
      </c>
      <c r="D425" s="1">
        <v>5</v>
      </c>
      <c r="E425" s="1">
        <v>6</v>
      </c>
      <c r="F425" s="1" t="s">
        <v>461</v>
      </c>
      <c r="G425" s="2">
        <v>44.418999999999997</v>
      </c>
      <c r="H425" s="6">
        <f>1+COUNTIFS(A:A,A425,O:O,"&lt;"&amp;O425)</f>
        <v>5</v>
      </c>
      <c r="I425" s="2">
        <f>AVERAGEIF(A:A,A425,G:G)</f>
        <v>47.839855555555516</v>
      </c>
      <c r="J425" s="2">
        <f>G425-I425</f>
        <v>-3.4208555555555193</v>
      </c>
      <c r="K425" s="2">
        <f>90+J425</f>
        <v>86.579144444444481</v>
      </c>
      <c r="L425" s="2">
        <f>EXP(0.06*K425)</f>
        <v>180.32281596676398</v>
      </c>
      <c r="M425" s="2">
        <f>SUMIF(A:A,A425,L:L)</f>
        <v>1512.462100931916</v>
      </c>
      <c r="N425" s="3">
        <f>L425/M425</f>
        <v>0.11922468394788642</v>
      </c>
      <c r="O425" s="7">
        <f>1/N425</f>
        <v>8.3875248554829795</v>
      </c>
      <c r="P425" s="3">
        <f>IF(O425&gt;21,"",N425)</f>
        <v>0.11922468394788642</v>
      </c>
      <c r="Q425" s="3">
        <f>IF(ISNUMBER(P425),SUMIF(A:A,A425,P:P),"")</f>
        <v>1.0000000000000002</v>
      </c>
      <c r="R425" s="3">
        <f>IFERROR(P425*(1/Q425),"")</f>
        <v>0.11922468394788639</v>
      </c>
      <c r="S425" s="8">
        <f>IFERROR(1/R425,"")</f>
        <v>8.3875248554829813</v>
      </c>
    </row>
    <row r="426" spans="1:19" x14ac:dyDescent="0.25">
      <c r="A426" s="1">
        <v>48</v>
      </c>
      <c r="B426" s="5">
        <v>0.68472222222222223</v>
      </c>
      <c r="C426" s="1" t="s">
        <v>135</v>
      </c>
      <c r="D426" s="1">
        <v>5</v>
      </c>
      <c r="E426" s="1">
        <v>1</v>
      </c>
      <c r="F426" s="1" t="s">
        <v>456</v>
      </c>
      <c r="G426" s="2">
        <v>36.072400000000002</v>
      </c>
      <c r="H426" s="6">
        <f>1+COUNTIFS(A:A,A426,O:O,"&lt;"&amp;O426)</f>
        <v>6</v>
      </c>
      <c r="I426" s="2">
        <f>AVERAGEIF(A:A,A426,G:G)</f>
        <v>47.839855555555516</v>
      </c>
      <c r="J426" s="2">
        <f>G426-I426</f>
        <v>-11.767455555555514</v>
      </c>
      <c r="K426" s="2">
        <f>90+J426</f>
        <v>78.232544444444486</v>
      </c>
      <c r="L426" s="2">
        <f>EXP(0.06*K426)</f>
        <v>109.28429160211984</v>
      </c>
      <c r="M426" s="2">
        <f>SUMIF(A:A,A426,L:L)</f>
        <v>1512.462100931916</v>
      </c>
      <c r="N426" s="3">
        <f>L426/M426</f>
        <v>7.2255887625073983E-2</v>
      </c>
      <c r="O426" s="7">
        <f>1/N426</f>
        <v>13.839702657710948</v>
      </c>
      <c r="P426" s="3">
        <f>IF(O426&gt;21,"",N426)</f>
        <v>7.2255887625073983E-2</v>
      </c>
      <c r="Q426" s="3">
        <f>IF(ISNUMBER(P426),SUMIF(A:A,A426,P:P),"")</f>
        <v>1.0000000000000002</v>
      </c>
      <c r="R426" s="3">
        <f>IFERROR(P426*(1/Q426),"")</f>
        <v>7.225588762507397E-2</v>
      </c>
      <c r="S426" s="8">
        <f>IFERROR(1/R426,"")</f>
        <v>13.839702657710951</v>
      </c>
    </row>
    <row r="427" spans="1:19" x14ac:dyDescent="0.25">
      <c r="A427" s="1">
        <v>49</v>
      </c>
      <c r="B427" s="5">
        <v>0.6875</v>
      </c>
      <c r="C427" s="1" t="s">
        <v>41</v>
      </c>
      <c r="D427" s="1">
        <v>7</v>
      </c>
      <c r="E427" s="1">
        <v>4</v>
      </c>
      <c r="F427" s="1" t="s">
        <v>463</v>
      </c>
      <c r="G427" s="2">
        <v>65.872033333333306</v>
      </c>
      <c r="H427" s="6">
        <f>1+COUNTIFS(A:A,A427,O:O,"&lt;"&amp;O427)</f>
        <v>1</v>
      </c>
      <c r="I427" s="2">
        <f>AVERAGEIF(A:A,A427,G:G)</f>
        <v>50.768654545454517</v>
      </c>
      <c r="J427" s="2">
        <f>G427-I427</f>
        <v>15.103378787878789</v>
      </c>
      <c r="K427" s="2">
        <f>90+J427</f>
        <v>105.1033787878788</v>
      </c>
      <c r="L427" s="2">
        <f>EXP(0.06*K427)</f>
        <v>547.96023874049149</v>
      </c>
      <c r="M427" s="2">
        <f>SUMIF(A:A,A427,L:L)</f>
        <v>2801.2550822450166</v>
      </c>
      <c r="N427" s="3">
        <f>L427/M427</f>
        <v>0.19561240324509768</v>
      </c>
      <c r="O427" s="7">
        <f>1/N427</f>
        <v>5.1121502696688603</v>
      </c>
      <c r="P427" s="3">
        <f>IF(O427&gt;21,"",N427)</f>
        <v>0.19561240324509768</v>
      </c>
      <c r="Q427" s="3">
        <f>IF(ISNUMBER(P427),SUMIF(A:A,A427,P:P),"")</f>
        <v>0.96667688944730623</v>
      </c>
      <c r="R427" s="3">
        <f>IFERROR(P427*(1/Q427),"")</f>
        <v>0.20235551856105541</v>
      </c>
      <c r="S427" s="8">
        <f>IFERROR(1/R427,"")</f>
        <v>4.9417975210707015</v>
      </c>
    </row>
    <row r="428" spans="1:19" x14ac:dyDescent="0.25">
      <c r="A428" s="1">
        <v>49</v>
      </c>
      <c r="B428" s="5">
        <v>0.6875</v>
      </c>
      <c r="C428" s="1" t="s">
        <v>41</v>
      </c>
      <c r="D428" s="1">
        <v>7</v>
      </c>
      <c r="E428" s="1">
        <v>11</v>
      </c>
      <c r="F428" s="1" t="s">
        <v>469</v>
      </c>
      <c r="G428" s="2">
        <v>63.837866666666599</v>
      </c>
      <c r="H428" s="6">
        <f>1+COUNTIFS(A:A,A428,O:O,"&lt;"&amp;O428)</f>
        <v>2</v>
      </c>
      <c r="I428" s="2">
        <f>AVERAGEIF(A:A,A428,G:G)</f>
        <v>50.768654545454517</v>
      </c>
      <c r="J428" s="2">
        <f>G428-I428</f>
        <v>13.069212121212082</v>
      </c>
      <c r="K428" s="2">
        <f>90+J428</f>
        <v>103.06921212121208</v>
      </c>
      <c r="L428" s="2">
        <f>EXP(0.06*K428)</f>
        <v>485.00186062616075</v>
      </c>
      <c r="M428" s="2">
        <f>SUMIF(A:A,A428,L:L)</f>
        <v>2801.2550822450166</v>
      </c>
      <c r="N428" s="3">
        <f>L428/M428</f>
        <v>0.17313734250772497</v>
      </c>
      <c r="O428" s="7">
        <f>1/N428</f>
        <v>5.7757615169320413</v>
      </c>
      <c r="P428" s="3">
        <f>IF(O428&gt;21,"",N428)</f>
        <v>0.17313734250772497</v>
      </c>
      <c r="Q428" s="3">
        <f>IF(ISNUMBER(P428),SUMIF(A:A,A428,P:P),"")</f>
        <v>0.96667688944730623</v>
      </c>
      <c r="R428" s="3">
        <f>IFERROR(P428*(1/Q428),"")</f>
        <v>0.17910570160285466</v>
      </c>
      <c r="S428" s="8">
        <f>IFERROR(1/R428,"")</f>
        <v>5.5832951773773214</v>
      </c>
    </row>
    <row r="429" spans="1:19" x14ac:dyDescent="0.25">
      <c r="A429" s="1">
        <v>49</v>
      </c>
      <c r="B429" s="5">
        <v>0.6875</v>
      </c>
      <c r="C429" s="1" t="s">
        <v>41</v>
      </c>
      <c r="D429" s="1">
        <v>7</v>
      </c>
      <c r="E429" s="1">
        <v>6</v>
      </c>
      <c r="F429" s="1" t="s">
        <v>465</v>
      </c>
      <c r="G429" s="2">
        <v>59.2128333333333</v>
      </c>
      <c r="H429" s="6">
        <f>1+COUNTIFS(A:A,A429,O:O,"&lt;"&amp;O429)</f>
        <v>3</v>
      </c>
      <c r="I429" s="2">
        <f>AVERAGEIF(A:A,A429,G:G)</f>
        <v>50.768654545454517</v>
      </c>
      <c r="J429" s="2">
        <f>G429-I429</f>
        <v>8.4441787878787835</v>
      </c>
      <c r="K429" s="2">
        <f>90+J429</f>
        <v>98.444178787878784</v>
      </c>
      <c r="L429" s="2">
        <f>EXP(0.06*K429)</f>
        <v>367.47332363603812</v>
      </c>
      <c r="M429" s="2">
        <f>SUMIF(A:A,A429,L:L)</f>
        <v>2801.2550822450166</v>
      </c>
      <c r="N429" s="3">
        <f>L429/M429</f>
        <v>0.13118167137479428</v>
      </c>
      <c r="O429" s="7">
        <f>1/N429</f>
        <v>7.6230161540093295</v>
      </c>
      <c r="P429" s="3">
        <f>IF(O429&gt;21,"",N429)</f>
        <v>0.13118167137479428</v>
      </c>
      <c r="Q429" s="3">
        <f>IF(ISNUMBER(P429),SUMIF(A:A,A429,P:P),"")</f>
        <v>0.96667688944730623</v>
      </c>
      <c r="R429" s="3">
        <f>IFERROR(P429*(1/Q429),"")</f>
        <v>0.13570374217779932</v>
      </c>
      <c r="S429" s="8">
        <f>IFERROR(1/R429,"")</f>
        <v>7.3689935439643071</v>
      </c>
    </row>
    <row r="430" spans="1:19" x14ac:dyDescent="0.25">
      <c r="A430" s="1">
        <v>49</v>
      </c>
      <c r="B430" s="5">
        <v>0.6875</v>
      </c>
      <c r="C430" s="1" t="s">
        <v>41</v>
      </c>
      <c r="D430" s="1">
        <v>7</v>
      </c>
      <c r="E430" s="1">
        <v>10</v>
      </c>
      <c r="F430" s="1" t="s">
        <v>468</v>
      </c>
      <c r="G430" s="2">
        <v>54.278966666666697</v>
      </c>
      <c r="H430" s="6">
        <f>1+COUNTIFS(A:A,A430,O:O,"&lt;"&amp;O430)</f>
        <v>4</v>
      </c>
      <c r="I430" s="2">
        <f>AVERAGEIF(A:A,A430,G:G)</f>
        <v>50.768654545454517</v>
      </c>
      <c r="J430" s="2">
        <f>G430-I430</f>
        <v>3.5103121212121806</v>
      </c>
      <c r="K430" s="2">
        <f>90+J430</f>
        <v>93.510312121212181</v>
      </c>
      <c r="L430" s="2">
        <f>EXP(0.06*K430)</f>
        <v>273.31329208799229</v>
      </c>
      <c r="M430" s="2">
        <f>SUMIF(A:A,A430,L:L)</f>
        <v>2801.2550822450166</v>
      </c>
      <c r="N430" s="3">
        <f>L430/M430</f>
        <v>9.7568155724308464E-2</v>
      </c>
      <c r="O430" s="7">
        <f>1/N430</f>
        <v>10.249245694728824</v>
      </c>
      <c r="P430" s="3">
        <f>IF(O430&gt;21,"",N430)</f>
        <v>9.7568155724308464E-2</v>
      </c>
      <c r="Q430" s="3">
        <f>IF(ISNUMBER(P430),SUMIF(A:A,A430,P:P),"")</f>
        <v>0.96667688944730623</v>
      </c>
      <c r="R430" s="3">
        <f>IFERROR(P430*(1/Q430),"")</f>
        <v>0.10093150750722164</v>
      </c>
      <c r="S430" s="8">
        <f>IFERROR(1/R430,"")</f>
        <v>9.9077089473616553</v>
      </c>
    </row>
    <row r="431" spans="1:19" x14ac:dyDescent="0.25">
      <c r="A431" s="1">
        <v>49</v>
      </c>
      <c r="B431" s="5">
        <v>0.6875</v>
      </c>
      <c r="C431" s="1" t="s">
        <v>41</v>
      </c>
      <c r="D431" s="1">
        <v>7</v>
      </c>
      <c r="E431" s="1">
        <v>3</v>
      </c>
      <c r="F431" s="1" t="s">
        <v>462</v>
      </c>
      <c r="G431" s="2">
        <v>48.822033333333295</v>
      </c>
      <c r="H431" s="6">
        <f>1+COUNTIFS(A:A,A431,O:O,"&lt;"&amp;O431)</f>
        <v>5</v>
      </c>
      <c r="I431" s="2">
        <f>AVERAGEIF(A:A,A431,G:G)</f>
        <v>50.768654545454517</v>
      </c>
      <c r="J431" s="2">
        <f>G431-I431</f>
        <v>-1.9466212121212223</v>
      </c>
      <c r="K431" s="2">
        <f>90+J431</f>
        <v>88.053378787878785</v>
      </c>
      <c r="L431" s="2">
        <f>EXP(0.06*K431)</f>
        <v>196.99980271144221</v>
      </c>
      <c r="M431" s="2">
        <f>SUMIF(A:A,A431,L:L)</f>
        <v>2801.2550822450166</v>
      </c>
      <c r="N431" s="3">
        <f>L431/M431</f>
        <v>7.0325549415357125E-2</v>
      </c>
      <c r="O431" s="7">
        <f>1/N431</f>
        <v>14.219583185817644</v>
      </c>
      <c r="P431" s="3">
        <f>IF(O431&gt;21,"",N431)</f>
        <v>7.0325549415357125E-2</v>
      </c>
      <c r="Q431" s="3">
        <f>IF(ISNUMBER(P431),SUMIF(A:A,A431,P:P),"")</f>
        <v>0.96667688944730623</v>
      </c>
      <c r="R431" s="3">
        <f>IFERROR(P431*(1/Q431),"")</f>
        <v>7.274979901046924E-2</v>
      </c>
      <c r="S431" s="8">
        <f>IFERROR(1/R431,"")</f>
        <v>13.745742443303417</v>
      </c>
    </row>
    <row r="432" spans="1:19" x14ac:dyDescent="0.25">
      <c r="A432" s="1">
        <v>49</v>
      </c>
      <c r="B432" s="5">
        <v>0.6875</v>
      </c>
      <c r="C432" s="1" t="s">
        <v>41</v>
      </c>
      <c r="D432" s="1">
        <v>7</v>
      </c>
      <c r="E432" s="1">
        <v>7</v>
      </c>
      <c r="F432" s="1" t="s">
        <v>466</v>
      </c>
      <c r="G432" s="2">
        <v>48.552399999999999</v>
      </c>
      <c r="H432" s="6">
        <f>1+COUNTIFS(A:A,A432,O:O,"&lt;"&amp;O432)</f>
        <v>6</v>
      </c>
      <c r="I432" s="2">
        <f>AVERAGEIF(A:A,A432,G:G)</f>
        <v>50.768654545454517</v>
      </c>
      <c r="J432" s="2">
        <f>G432-I432</f>
        <v>-2.2162545454545182</v>
      </c>
      <c r="K432" s="2">
        <f>90+J432</f>
        <v>87.783745454545482</v>
      </c>
      <c r="L432" s="2">
        <f>EXP(0.06*K432)</f>
        <v>193.83838159093881</v>
      </c>
      <c r="M432" s="2">
        <f>SUMIF(A:A,A432,L:L)</f>
        <v>2801.2550822450166</v>
      </c>
      <c r="N432" s="3">
        <f>L432/M432</f>
        <v>6.9196976319482642E-2</v>
      </c>
      <c r="O432" s="7">
        <f>1/N432</f>
        <v>14.451498507434733</v>
      </c>
      <c r="P432" s="3">
        <f>IF(O432&gt;21,"",N432)</f>
        <v>6.9196976319482642E-2</v>
      </c>
      <c r="Q432" s="3">
        <f>IF(ISNUMBER(P432),SUMIF(A:A,A432,P:P),"")</f>
        <v>0.96667688944730623</v>
      </c>
      <c r="R432" s="3">
        <f>IFERROR(P432*(1/Q432),"")</f>
        <v>7.1582321947352798E-2</v>
      </c>
      <c r="S432" s="8">
        <f>IFERROR(1/R432,"")</f>
        <v>13.969929625019397</v>
      </c>
    </row>
    <row r="433" spans="1:19" x14ac:dyDescent="0.25">
      <c r="A433" s="1">
        <v>49</v>
      </c>
      <c r="B433" s="5">
        <v>0.6875</v>
      </c>
      <c r="C433" s="1" t="s">
        <v>41</v>
      </c>
      <c r="D433" s="1">
        <v>7</v>
      </c>
      <c r="E433" s="1">
        <v>14</v>
      </c>
      <c r="F433" s="1" t="s">
        <v>472</v>
      </c>
      <c r="G433" s="2">
        <v>46.9630333333333</v>
      </c>
      <c r="H433" s="6">
        <f>1+COUNTIFS(A:A,A433,O:O,"&lt;"&amp;O433)</f>
        <v>7</v>
      </c>
      <c r="I433" s="2">
        <f>AVERAGEIF(A:A,A433,G:G)</f>
        <v>50.768654545454517</v>
      </c>
      <c r="J433" s="2">
        <f>G433-I433</f>
        <v>-3.805621212121217</v>
      </c>
      <c r="K433" s="2">
        <f>90+J433</f>
        <v>86.194378787878776</v>
      </c>
      <c r="L433" s="2">
        <f>EXP(0.06*K433)</f>
        <v>176.20757918939157</v>
      </c>
      <c r="M433" s="2">
        <f>SUMIF(A:A,A433,L:L)</f>
        <v>2801.2550822450166</v>
      </c>
      <c r="N433" s="3">
        <f>L433/M433</f>
        <v>6.2903082374123925E-2</v>
      </c>
      <c r="O433" s="7">
        <f>1/N433</f>
        <v>15.897472146951008</v>
      </c>
      <c r="P433" s="3">
        <f>IF(O433&gt;21,"",N433)</f>
        <v>6.2903082374123925E-2</v>
      </c>
      <c r="Q433" s="3">
        <f>IF(ISNUMBER(P433),SUMIF(A:A,A433,P:P),"")</f>
        <v>0.96667688944730623</v>
      </c>
      <c r="R433" s="3">
        <f>IFERROR(P433*(1/Q433),"")</f>
        <v>6.5071466030483582E-2</v>
      </c>
      <c r="S433" s="8">
        <f>IFERROR(1/R433,"")</f>
        <v>15.367718925089791</v>
      </c>
    </row>
    <row r="434" spans="1:19" x14ac:dyDescent="0.25">
      <c r="A434" s="1">
        <v>49</v>
      </c>
      <c r="B434" s="5">
        <v>0.6875</v>
      </c>
      <c r="C434" s="1" t="s">
        <v>41</v>
      </c>
      <c r="D434" s="1">
        <v>7</v>
      </c>
      <c r="E434" s="1">
        <v>9</v>
      </c>
      <c r="F434" s="1" t="s">
        <v>467</v>
      </c>
      <c r="G434" s="2">
        <v>46.610666666666702</v>
      </c>
      <c r="H434" s="6">
        <f>1+COUNTIFS(A:A,A434,O:O,"&lt;"&amp;O434)</f>
        <v>8</v>
      </c>
      <c r="I434" s="2">
        <f>AVERAGEIF(A:A,A434,G:G)</f>
        <v>50.768654545454517</v>
      </c>
      <c r="J434" s="2">
        <f>G434-I434</f>
        <v>-4.1579878787878144</v>
      </c>
      <c r="K434" s="2">
        <f>90+J434</f>
        <v>85.842012121212178</v>
      </c>
      <c r="L434" s="2">
        <f>EXP(0.06*K434)</f>
        <v>172.52130347859173</v>
      </c>
      <c r="M434" s="2">
        <f>SUMIF(A:A,A434,L:L)</f>
        <v>2801.2550822450166</v>
      </c>
      <c r="N434" s="3">
        <f>L434/M434</f>
        <v>6.1587145195048633E-2</v>
      </c>
      <c r="O434" s="7">
        <f>1/N434</f>
        <v>16.237154634022492</v>
      </c>
      <c r="P434" s="3">
        <f>IF(O434&gt;21,"",N434)</f>
        <v>6.1587145195048633E-2</v>
      </c>
      <c r="Q434" s="3">
        <f>IF(ISNUMBER(P434),SUMIF(A:A,A434,P:P),"")</f>
        <v>0.96667688944730623</v>
      </c>
      <c r="R434" s="3">
        <f>IFERROR(P434*(1/Q434),"")</f>
        <v>6.3710166103444182E-2</v>
      </c>
      <c r="S434" s="8">
        <f>IFERROR(1/R434,"")</f>
        <v>15.696082135091778</v>
      </c>
    </row>
    <row r="435" spans="1:19" x14ac:dyDescent="0.25">
      <c r="A435" s="1">
        <v>49</v>
      </c>
      <c r="B435" s="5">
        <v>0.6875</v>
      </c>
      <c r="C435" s="1" t="s">
        <v>41</v>
      </c>
      <c r="D435" s="1">
        <v>7</v>
      </c>
      <c r="E435" s="1">
        <v>5</v>
      </c>
      <c r="F435" s="1" t="s">
        <v>464</v>
      </c>
      <c r="G435" s="2">
        <v>44.554566666666702</v>
      </c>
      <c r="H435" s="6">
        <f>1+COUNTIFS(A:A,A435,O:O,"&lt;"&amp;O435)</f>
        <v>9</v>
      </c>
      <c r="I435" s="2">
        <f>AVERAGEIF(A:A,A435,G:G)</f>
        <v>50.768654545454517</v>
      </c>
      <c r="J435" s="2">
        <f>G435-I435</f>
        <v>-6.2140878787878151</v>
      </c>
      <c r="K435" s="2">
        <f>90+J435</f>
        <v>83.785912121212192</v>
      </c>
      <c r="L435" s="2">
        <f>EXP(0.06*K435)</f>
        <v>152.49849501927906</v>
      </c>
      <c r="M435" s="2">
        <f>SUMIF(A:A,A435,L:L)</f>
        <v>2801.2550822450166</v>
      </c>
      <c r="N435" s="3">
        <f>L435/M435</f>
        <v>5.4439346129472016E-2</v>
      </c>
      <c r="O435" s="7">
        <f>1/N435</f>
        <v>18.369067064503675</v>
      </c>
      <c r="P435" s="3">
        <f>IF(O435&gt;21,"",N435)</f>
        <v>5.4439346129472016E-2</v>
      </c>
      <c r="Q435" s="3">
        <f>IF(ISNUMBER(P435),SUMIF(A:A,A435,P:P),"")</f>
        <v>0.96667688944730623</v>
      </c>
      <c r="R435" s="3">
        <f>IFERROR(P435*(1/Q435),"")</f>
        <v>5.6315969403796858E-2</v>
      </c>
      <c r="S435" s="8">
        <f>IFERROR(1/R435,"")</f>
        <v>17.756952611963374</v>
      </c>
    </row>
    <row r="436" spans="1:19" x14ac:dyDescent="0.25">
      <c r="A436" s="1">
        <v>49</v>
      </c>
      <c r="B436" s="5">
        <v>0.6875</v>
      </c>
      <c r="C436" s="1" t="s">
        <v>41</v>
      </c>
      <c r="D436" s="1">
        <v>7</v>
      </c>
      <c r="E436" s="1">
        <v>13</v>
      </c>
      <c r="F436" s="1" t="s">
        <v>471</v>
      </c>
      <c r="G436" s="2">
        <v>43.376833333333295</v>
      </c>
      <c r="H436" s="6">
        <f>1+COUNTIFS(A:A,A436,O:O,"&lt;"&amp;O436)</f>
        <v>10</v>
      </c>
      <c r="I436" s="2">
        <f>AVERAGEIF(A:A,A436,G:G)</f>
        <v>50.768654545454517</v>
      </c>
      <c r="J436" s="2">
        <f>G436-I436</f>
        <v>-7.3918212121212221</v>
      </c>
      <c r="K436" s="2">
        <f>90+J436</f>
        <v>82.608178787878785</v>
      </c>
      <c r="L436" s="2">
        <f>EXP(0.06*K436)</f>
        <v>142.09427237274528</v>
      </c>
      <c r="M436" s="2">
        <f>SUMIF(A:A,A436,L:L)</f>
        <v>2801.2550822450166</v>
      </c>
      <c r="N436" s="3">
        <f>L436/M436</f>
        <v>5.07252171618967E-2</v>
      </c>
      <c r="O436" s="7">
        <f>1/N436</f>
        <v>19.71406049989611</v>
      </c>
      <c r="P436" s="3">
        <f>IF(O436&gt;21,"",N436)</f>
        <v>5.07252171618967E-2</v>
      </c>
      <c r="Q436" s="3">
        <f>IF(ISNUMBER(P436),SUMIF(A:A,A436,P:P),"")</f>
        <v>0.96667688944730623</v>
      </c>
      <c r="R436" s="3">
        <f>IFERROR(P436*(1/Q436),"")</f>
        <v>5.247380765552246E-2</v>
      </c>
      <c r="S436" s="8">
        <f>IFERROR(1/R436,"")</f>
        <v>19.057126682415579</v>
      </c>
    </row>
    <row r="437" spans="1:19" x14ac:dyDescent="0.25">
      <c r="A437" s="1">
        <v>49</v>
      </c>
      <c r="B437" s="5">
        <v>0.6875</v>
      </c>
      <c r="C437" s="1" t="s">
        <v>41</v>
      </c>
      <c r="D437" s="1">
        <v>7</v>
      </c>
      <c r="E437" s="1">
        <v>12</v>
      </c>
      <c r="F437" s="1" t="s">
        <v>470</v>
      </c>
      <c r="G437" s="2">
        <v>36.373966666666604</v>
      </c>
      <c r="H437" s="6">
        <f>1+COUNTIFS(A:A,A437,O:O,"&lt;"&amp;O437)</f>
        <v>11</v>
      </c>
      <c r="I437" s="2">
        <f>AVERAGEIF(A:A,A437,G:G)</f>
        <v>50.768654545454517</v>
      </c>
      <c r="J437" s="2">
        <f>G437-I437</f>
        <v>-14.394687878787913</v>
      </c>
      <c r="K437" s="2">
        <f>90+J437</f>
        <v>75.60531212121208</v>
      </c>
      <c r="L437" s="2">
        <f>EXP(0.06*K437)</f>
        <v>93.346532791945222</v>
      </c>
      <c r="M437" s="2">
        <f>SUMIF(A:A,A437,L:L)</f>
        <v>2801.2550822450166</v>
      </c>
      <c r="N437" s="3">
        <f>L437/M437</f>
        <v>3.3323110552693505E-2</v>
      </c>
      <c r="O437" s="7">
        <f>1/N437</f>
        <v>30.00920332508305</v>
      </c>
      <c r="P437" s="3" t="str">
        <f>IF(O437&gt;21,"",N437)</f>
        <v/>
      </c>
      <c r="Q437" s="3" t="str">
        <f>IF(ISNUMBER(P437),SUMIF(A:A,A437,P:P),"")</f>
        <v/>
      </c>
      <c r="R437" s="3" t="str">
        <f>IFERROR(P437*(1/Q437),"")</f>
        <v/>
      </c>
      <c r="S437" s="8" t="str">
        <f>IFERROR(1/R437,"")</f>
        <v/>
      </c>
    </row>
    <row r="438" spans="1:19" x14ac:dyDescent="0.25">
      <c r="A438" s="1">
        <v>50</v>
      </c>
      <c r="B438" s="5">
        <v>0.69097222222222221</v>
      </c>
      <c r="C438" s="1" t="s">
        <v>95</v>
      </c>
      <c r="D438" s="1">
        <v>6</v>
      </c>
      <c r="E438" s="1">
        <v>2</v>
      </c>
      <c r="F438" s="1" t="s">
        <v>474</v>
      </c>
      <c r="G438" s="2">
        <v>71.744933333333307</v>
      </c>
      <c r="H438" s="6">
        <f>1+COUNTIFS(A:A,A438,O:O,"&lt;"&amp;O438)</f>
        <v>1</v>
      </c>
      <c r="I438" s="2">
        <f>AVERAGEIF(A:A,A438,G:G)</f>
        <v>49.585712499999985</v>
      </c>
      <c r="J438" s="2">
        <f>G438-I438</f>
        <v>22.159220833333322</v>
      </c>
      <c r="K438" s="2">
        <f>90+J438</f>
        <v>112.15922083333332</v>
      </c>
      <c r="L438" s="2">
        <f>EXP(0.06*K438)</f>
        <v>836.7733539418922</v>
      </c>
      <c r="M438" s="2">
        <f>SUMIF(A:A,A438,L:L)</f>
        <v>2314.4497469609132</v>
      </c>
      <c r="N438" s="3">
        <f>L438/M438</f>
        <v>0.36154310761797837</v>
      </c>
      <c r="O438" s="7">
        <f>1/N438</f>
        <v>2.7659219023382464</v>
      </c>
      <c r="P438" s="3">
        <f>IF(O438&gt;21,"",N438)</f>
        <v>0.36154310761797837</v>
      </c>
      <c r="Q438" s="3">
        <f>IF(ISNUMBER(P438),SUMIF(A:A,A438,P:P),"")</f>
        <v>0.96150257788452731</v>
      </c>
      <c r="R438" s="3">
        <f>IFERROR(P438*(1/Q438),"")</f>
        <v>0.37601886457073885</v>
      </c>
      <c r="S438" s="8">
        <f>IFERROR(1/R438,"")</f>
        <v>2.6594410393254995</v>
      </c>
    </row>
    <row r="439" spans="1:19" x14ac:dyDescent="0.25">
      <c r="A439" s="1">
        <v>50</v>
      </c>
      <c r="B439" s="5">
        <v>0.69097222222222221</v>
      </c>
      <c r="C439" s="1" t="s">
        <v>95</v>
      </c>
      <c r="D439" s="1">
        <v>6</v>
      </c>
      <c r="E439" s="1">
        <v>3</v>
      </c>
      <c r="F439" s="1" t="s">
        <v>475</v>
      </c>
      <c r="G439" s="2">
        <v>62.561466666666696</v>
      </c>
      <c r="H439" s="6">
        <f>1+COUNTIFS(A:A,A439,O:O,"&lt;"&amp;O439)</f>
        <v>2</v>
      </c>
      <c r="I439" s="2">
        <f>AVERAGEIF(A:A,A439,G:G)</f>
        <v>49.585712499999985</v>
      </c>
      <c r="J439" s="2">
        <f>G439-I439</f>
        <v>12.975754166666711</v>
      </c>
      <c r="K439" s="2">
        <f>90+J439</f>
        <v>102.97575416666672</v>
      </c>
      <c r="L439" s="2">
        <f>EXP(0.06*K439)</f>
        <v>482.28983463389284</v>
      </c>
      <c r="M439" s="2">
        <f>SUMIF(A:A,A439,L:L)</f>
        <v>2314.4497469609132</v>
      </c>
      <c r="N439" s="3">
        <f>L439/M439</f>
        <v>0.20838207235529052</v>
      </c>
      <c r="O439" s="7">
        <f>1/N439</f>
        <v>4.7988773155831002</v>
      </c>
      <c r="P439" s="3">
        <f>IF(O439&gt;21,"",N439)</f>
        <v>0.20838207235529052</v>
      </c>
      <c r="Q439" s="3">
        <f>IF(ISNUMBER(P439),SUMIF(A:A,A439,P:P),"")</f>
        <v>0.96150257788452731</v>
      </c>
      <c r="R439" s="3">
        <f>IFERROR(P439*(1/Q439),"")</f>
        <v>0.21672544322633774</v>
      </c>
      <c r="S439" s="8">
        <f>IFERROR(1/R439,"")</f>
        <v>4.6141329098847317</v>
      </c>
    </row>
    <row r="440" spans="1:19" x14ac:dyDescent="0.25">
      <c r="A440" s="1">
        <v>50</v>
      </c>
      <c r="B440" s="5">
        <v>0.69097222222222221</v>
      </c>
      <c r="C440" s="1" t="s">
        <v>95</v>
      </c>
      <c r="D440" s="1">
        <v>6</v>
      </c>
      <c r="E440" s="1">
        <v>1</v>
      </c>
      <c r="F440" s="1" t="s">
        <v>473</v>
      </c>
      <c r="G440" s="2">
        <v>51.205999999999996</v>
      </c>
      <c r="H440" s="6">
        <f>1+COUNTIFS(A:A,A440,O:O,"&lt;"&amp;O440)</f>
        <v>3</v>
      </c>
      <c r="I440" s="2">
        <f>AVERAGEIF(A:A,A440,G:G)</f>
        <v>49.585712499999985</v>
      </c>
      <c r="J440" s="2">
        <f>G440-I440</f>
        <v>1.6202875000000105</v>
      </c>
      <c r="K440" s="2">
        <f>90+J440</f>
        <v>91.620287500000018</v>
      </c>
      <c r="L440" s="2">
        <f>EXP(0.06*K440)</f>
        <v>244.0119623216813</v>
      </c>
      <c r="M440" s="2">
        <f>SUMIF(A:A,A440,L:L)</f>
        <v>2314.4497469609132</v>
      </c>
      <c r="N440" s="3">
        <f>L440/M440</f>
        <v>0.10542979498349082</v>
      </c>
      <c r="O440" s="7">
        <f>1/N440</f>
        <v>9.4849847726308223</v>
      </c>
      <c r="P440" s="3">
        <f>IF(O440&gt;21,"",N440)</f>
        <v>0.10542979498349082</v>
      </c>
      <c r="Q440" s="3">
        <f>IF(ISNUMBER(P440),SUMIF(A:A,A440,P:P),"")</f>
        <v>0.96150257788452731</v>
      </c>
      <c r="R440" s="3">
        <f>IFERROR(P440*(1/Q440),"")</f>
        <v>0.10965107885145216</v>
      </c>
      <c r="S440" s="8">
        <f>IFERROR(1/R440,"")</f>
        <v>9.1198373100800243</v>
      </c>
    </row>
    <row r="441" spans="1:19" x14ac:dyDescent="0.25">
      <c r="A441" s="1">
        <v>50</v>
      </c>
      <c r="B441" s="5">
        <v>0.69097222222222221</v>
      </c>
      <c r="C441" s="1" t="s">
        <v>95</v>
      </c>
      <c r="D441" s="1">
        <v>6</v>
      </c>
      <c r="E441" s="1">
        <v>8</v>
      </c>
      <c r="F441" s="1" t="s">
        <v>24</v>
      </c>
      <c r="G441" s="2">
        <v>48.9142333333333</v>
      </c>
      <c r="H441" s="6">
        <f>1+COUNTIFS(A:A,A441,O:O,"&lt;"&amp;O441)</f>
        <v>4</v>
      </c>
      <c r="I441" s="2">
        <f>AVERAGEIF(A:A,A441,G:G)</f>
        <v>49.585712499999985</v>
      </c>
      <c r="J441" s="2">
        <f>G441-I441</f>
        <v>-0.6714791666666855</v>
      </c>
      <c r="K441" s="2">
        <f>90+J441</f>
        <v>89.328520833333314</v>
      </c>
      <c r="L441" s="2">
        <f>EXP(0.06*K441)</f>
        <v>212.66353098854302</v>
      </c>
      <c r="M441" s="2">
        <f>SUMIF(A:A,A441,L:L)</f>
        <v>2314.4497469609132</v>
      </c>
      <c r="N441" s="3">
        <f>L441/M441</f>
        <v>9.1885136528796929E-2</v>
      </c>
      <c r="O441" s="7">
        <f>1/N441</f>
        <v>10.883153007957915</v>
      </c>
      <c r="P441" s="3">
        <f>IF(O441&gt;21,"",N441)</f>
        <v>9.1885136528796929E-2</v>
      </c>
      <c r="Q441" s="3">
        <f>IF(ISNUMBER(P441),SUMIF(A:A,A441,P:P),"")</f>
        <v>0.96150257788452731</v>
      </c>
      <c r="R441" s="3">
        <f>IFERROR(P441*(1/Q441),"")</f>
        <v>9.5564108346916962E-2</v>
      </c>
      <c r="S441" s="8">
        <f>IFERROR(1/R441,"")</f>
        <v>10.464179672663283</v>
      </c>
    </row>
    <row r="442" spans="1:19" x14ac:dyDescent="0.25">
      <c r="A442" s="1">
        <v>50</v>
      </c>
      <c r="B442" s="5">
        <v>0.69097222222222221</v>
      </c>
      <c r="C442" s="1" t="s">
        <v>95</v>
      </c>
      <c r="D442" s="1">
        <v>6</v>
      </c>
      <c r="E442" s="1">
        <v>6</v>
      </c>
      <c r="F442" s="1" t="s">
        <v>477</v>
      </c>
      <c r="G442" s="2">
        <v>47.949433333333303</v>
      </c>
      <c r="H442" s="6">
        <f>1+COUNTIFS(A:A,A442,O:O,"&lt;"&amp;O442)</f>
        <v>5</v>
      </c>
      <c r="I442" s="2">
        <f>AVERAGEIF(A:A,A442,G:G)</f>
        <v>49.585712499999985</v>
      </c>
      <c r="J442" s="2">
        <f>G442-I442</f>
        <v>-1.6362791666666823</v>
      </c>
      <c r="K442" s="2">
        <f>90+J442</f>
        <v>88.363720833333318</v>
      </c>
      <c r="L442" s="2">
        <f>EXP(0.06*K442)</f>
        <v>200.70240724991621</v>
      </c>
      <c r="M442" s="2">
        <f>SUMIF(A:A,A442,L:L)</f>
        <v>2314.4497469609132</v>
      </c>
      <c r="N442" s="3">
        <f>L442/M442</f>
        <v>8.6717116028748112E-2</v>
      </c>
      <c r="O442" s="7">
        <f>1/N442</f>
        <v>11.531748814945415</v>
      </c>
      <c r="P442" s="3">
        <f>IF(O442&gt;21,"",N442)</f>
        <v>8.6717116028748112E-2</v>
      </c>
      <c r="Q442" s="3">
        <f>IF(ISNUMBER(P442),SUMIF(A:A,A442,P:P),"")</f>
        <v>0.96150257788452731</v>
      </c>
      <c r="R442" s="3">
        <f>IFERROR(P442*(1/Q442),"")</f>
        <v>9.018916643940865E-2</v>
      </c>
      <c r="S442" s="8">
        <f>IFERROR(1/R442,"")</f>
        <v>11.087806213086859</v>
      </c>
    </row>
    <row r="443" spans="1:19" x14ac:dyDescent="0.25">
      <c r="A443" s="1">
        <v>50</v>
      </c>
      <c r="B443" s="5">
        <v>0.69097222222222221</v>
      </c>
      <c r="C443" s="1" t="s">
        <v>95</v>
      </c>
      <c r="D443" s="1">
        <v>6</v>
      </c>
      <c r="E443" s="1">
        <v>5</v>
      </c>
      <c r="F443" s="1" t="s">
        <v>476</v>
      </c>
      <c r="G443" s="2">
        <v>41.064266666666697</v>
      </c>
      <c r="H443" s="6">
        <f>1+COUNTIFS(A:A,A443,O:O,"&lt;"&amp;O443)</f>
        <v>6</v>
      </c>
      <c r="I443" s="2">
        <f>AVERAGEIF(A:A,A443,G:G)</f>
        <v>49.585712499999985</v>
      </c>
      <c r="J443" s="2">
        <f>G443-I443</f>
        <v>-8.5214458333332885</v>
      </c>
      <c r="K443" s="2">
        <f>90+J443</f>
        <v>81.478554166666711</v>
      </c>
      <c r="L443" s="2">
        <f>EXP(0.06*K443)</f>
        <v>132.78260605999364</v>
      </c>
      <c r="M443" s="2">
        <f>SUMIF(A:A,A443,L:L)</f>
        <v>2314.4497469609132</v>
      </c>
      <c r="N443" s="3">
        <f>L443/M443</f>
        <v>5.7371133780005155E-2</v>
      </c>
      <c r="O443" s="7">
        <f>1/N443</f>
        <v>17.43036844686722</v>
      </c>
      <c r="P443" s="3">
        <f>IF(O443&gt;21,"",N443)</f>
        <v>5.7371133780005155E-2</v>
      </c>
      <c r="Q443" s="3">
        <f>IF(ISNUMBER(P443),SUMIF(A:A,A443,P:P),"")</f>
        <v>0.96150257788452731</v>
      </c>
      <c r="R443" s="3">
        <f>IFERROR(P443*(1/Q443),"")</f>
        <v>5.96682058889864E-2</v>
      </c>
      <c r="S443" s="8">
        <f>IFERROR(1/R443,"")</f>
        <v>16.759344195139956</v>
      </c>
    </row>
    <row r="444" spans="1:19" x14ac:dyDescent="0.25">
      <c r="A444" s="1">
        <v>50</v>
      </c>
      <c r="B444" s="5">
        <v>0.69097222222222221</v>
      </c>
      <c r="C444" s="1" t="s">
        <v>95</v>
      </c>
      <c r="D444" s="1">
        <v>6</v>
      </c>
      <c r="E444" s="1">
        <v>7</v>
      </c>
      <c r="F444" s="1" t="s">
        <v>478</v>
      </c>
      <c r="G444" s="2">
        <v>38.830266666666603</v>
      </c>
      <c r="H444" s="6">
        <f>1+COUNTIFS(A:A,A444,O:O,"&lt;"&amp;O444)</f>
        <v>7</v>
      </c>
      <c r="I444" s="2">
        <f>AVERAGEIF(A:A,A444,G:G)</f>
        <v>49.585712499999985</v>
      </c>
      <c r="J444" s="2">
        <f>G444-I444</f>
        <v>-10.755445833333383</v>
      </c>
      <c r="K444" s="2">
        <f>90+J444</f>
        <v>79.244554166666617</v>
      </c>
      <c r="L444" s="2">
        <f>EXP(0.06*K444)</f>
        <v>116.12570289119085</v>
      </c>
      <c r="M444" s="2">
        <f>SUMIF(A:A,A444,L:L)</f>
        <v>2314.4497469609132</v>
      </c>
      <c r="N444" s="3">
        <f>L444/M444</f>
        <v>5.0174216590217459E-2</v>
      </c>
      <c r="O444" s="7">
        <f>1/N444</f>
        <v>19.93055533217775</v>
      </c>
      <c r="P444" s="3">
        <f>IF(O444&gt;21,"",N444)</f>
        <v>5.0174216590217459E-2</v>
      </c>
      <c r="Q444" s="3">
        <f>IF(ISNUMBER(P444),SUMIF(A:A,A444,P:P),"")</f>
        <v>0.96150257788452731</v>
      </c>
      <c r="R444" s="3">
        <f>IFERROR(P444*(1/Q444),"")</f>
        <v>5.2183132676159281E-2</v>
      </c>
      <c r="S444" s="8">
        <f>IFERROR(1/R444,"")</f>
        <v>19.163280330559118</v>
      </c>
    </row>
    <row r="445" spans="1:19" x14ac:dyDescent="0.25">
      <c r="A445" s="1">
        <v>50</v>
      </c>
      <c r="B445" s="5">
        <v>0.69097222222222221</v>
      </c>
      <c r="C445" s="1" t="s">
        <v>95</v>
      </c>
      <c r="D445" s="1">
        <v>6</v>
      </c>
      <c r="E445" s="1">
        <v>11</v>
      </c>
      <c r="F445" s="1" t="s">
        <v>479</v>
      </c>
      <c r="G445" s="2">
        <v>34.415099999999995</v>
      </c>
      <c r="H445" s="6">
        <f>1+COUNTIFS(A:A,A445,O:O,"&lt;"&amp;O445)</f>
        <v>8</v>
      </c>
      <c r="I445" s="2">
        <f>AVERAGEIF(A:A,A445,G:G)</f>
        <v>49.585712499999985</v>
      </c>
      <c r="J445" s="2">
        <f>G445-I445</f>
        <v>-15.17061249999999</v>
      </c>
      <c r="K445" s="2">
        <f>90+J445</f>
        <v>74.82938750000001</v>
      </c>
      <c r="L445" s="2">
        <f>EXP(0.06*K445)</f>
        <v>89.100348873803384</v>
      </c>
      <c r="M445" s="2">
        <f>SUMIF(A:A,A445,L:L)</f>
        <v>2314.4497469609132</v>
      </c>
      <c r="N445" s="3">
        <f>L445/M445</f>
        <v>3.8497422115472753E-2</v>
      </c>
      <c r="O445" s="7">
        <f>1/N445</f>
        <v>25.975765260346702</v>
      </c>
      <c r="P445" s="3" t="str">
        <f>IF(O445&gt;21,"",N445)</f>
        <v/>
      </c>
      <c r="Q445" s="3" t="str">
        <f>IF(ISNUMBER(P445),SUMIF(A:A,A445,P:P),"")</f>
        <v/>
      </c>
      <c r="R445" s="3" t="str">
        <f>IFERROR(P445*(1/Q445),"")</f>
        <v/>
      </c>
      <c r="S445" s="8" t="str">
        <f>IFERROR(1/R445,"")</f>
        <v/>
      </c>
    </row>
    <row r="446" spans="1:19" x14ac:dyDescent="0.25">
      <c r="A446" s="1">
        <v>51</v>
      </c>
      <c r="B446" s="5">
        <v>0.69305555555555554</v>
      </c>
      <c r="C446" s="1" t="s">
        <v>101</v>
      </c>
      <c r="D446" s="1">
        <v>6</v>
      </c>
      <c r="E446" s="1">
        <v>5</v>
      </c>
      <c r="F446" s="1" t="s">
        <v>482</v>
      </c>
      <c r="G446" s="2">
        <v>72.322866666666698</v>
      </c>
      <c r="H446" s="6">
        <f>1+COUNTIFS(A:A,A446,O:O,"&lt;"&amp;O446)</f>
        <v>1</v>
      </c>
      <c r="I446" s="2">
        <f>AVERAGEIF(A:A,A446,G:G)</f>
        <v>50.082870000000014</v>
      </c>
      <c r="J446" s="2">
        <f>G446-I446</f>
        <v>22.239996666666684</v>
      </c>
      <c r="K446" s="2">
        <f>90+J446</f>
        <v>112.23999666666668</v>
      </c>
      <c r="L446" s="2">
        <f>EXP(0.06*K446)</f>
        <v>840.83866124047154</v>
      </c>
      <c r="M446" s="2">
        <f>SUMIF(A:A,A446,L:L)</f>
        <v>2903.6870753954686</v>
      </c>
      <c r="N446" s="3">
        <f>L446/M446</f>
        <v>0.28957619723053429</v>
      </c>
      <c r="O446" s="7">
        <f>1/N446</f>
        <v>3.4533225091145554</v>
      </c>
      <c r="P446" s="3">
        <f>IF(O446&gt;21,"",N446)</f>
        <v>0.28957619723053429</v>
      </c>
      <c r="Q446" s="3">
        <f>IF(ISNUMBER(P446),SUMIF(A:A,A446,P:P),"")</f>
        <v>0.89413633706286988</v>
      </c>
      <c r="R446" s="3">
        <f>IFERROR(P446*(1/Q446),"")</f>
        <v>0.32386134555470275</v>
      </c>
      <c r="S446" s="8">
        <f>IFERROR(1/R446,"")</f>
        <v>3.0877411389964475</v>
      </c>
    </row>
    <row r="447" spans="1:19" x14ac:dyDescent="0.25">
      <c r="A447" s="1">
        <v>51</v>
      </c>
      <c r="B447" s="5">
        <v>0.69305555555555554</v>
      </c>
      <c r="C447" s="1" t="s">
        <v>101</v>
      </c>
      <c r="D447" s="1">
        <v>6</v>
      </c>
      <c r="E447" s="1">
        <v>4</v>
      </c>
      <c r="F447" s="1" t="s">
        <v>481</v>
      </c>
      <c r="G447" s="2">
        <v>66.404433333333301</v>
      </c>
      <c r="H447" s="6">
        <f>1+COUNTIFS(A:A,A447,O:O,"&lt;"&amp;O447)</f>
        <v>2</v>
      </c>
      <c r="I447" s="2">
        <f>AVERAGEIF(A:A,A447,G:G)</f>
        <v>50.082870000000014</v>
      </c>
      <c r="J447" s="2">
        <f>G447-I447</f>
        <v>16.321563333333287</v>
      </c>
      <c r="K447" s="2">
        <f>90+J447</f>
        <v>106.32156333333329</v>
      </c>
      <c r="L447" s="2">
        <f>EXP(0.06*K447)</f>
        <v>589.51124778060921</v>
      </c>
      <c r="M447" s="2">
        <f>SUMIF(A:A,A447,L:L)</f>
        <v>2903.6870753954686</v>
      </c>
      <c r="N447" s="3">
        <f>L447/M447</f>
        <v>0.20302161785126951</v>
      </c>
      <c r="O447" s="7">
        <f>1/N447</f>
        <v>4.925583839710038</v>
      </c>
      <c r="P447" s="3">
        <f>IF(O447&gt;21,"",N447)</f>
        <v>0.20302161785126951</v>
      </c>
      <c r="Q447" s="3">
        <f>IF(ISNUMBER(P447),SUMIF(A:A,A447,P:P),"")</f>
        <v>0.89413633706286988</v>
      </c>
      <c r="R447" s="3">
        <f>IFERROR(P447*(1/Q447),"")</f>
        <v>0.22705890526513109</v>
      </c>
      <c r="S447" s="8">
        <f>IFERROR(1/R447,"")</f>
        <v>4.4041434923343994</v>
      </c>
    </row>
    <row r="448" spans="1:19" x14ac:dyDescent="0.25">
      <c r="A448" s="1">
        <v>51</v>
      </c>
      <c r="B448" s="5">
        <v>0.69305555555555554</v>
      </c>
      <c r="C448" s="1" t="s">
        <v>101</v>
      </c>
      <c r="D448" s="1">
        <v>6</v>
      </c>
      <c r="E448" s="1">
        <v>10</v>
      </c>
      <c r="F448" s="1" t="s">
        <v>487</v>
      </c>
      <c r="G448" s="2">
        <v>53.827533333333299</v>
      </c>
      <c r="H448" s="6">
        <f>1+COUNTIFS(A:A,A448,O:O,"&lt;"&amp;O448)</f>
        <v>3</v>
      </c>
      <c r="I448" s="2">
        <f>AVERAGEIF(A:A,A448,G:G)</f>
        <v>50.082870000000014</v>
      </c>
      <c r="J448" s="2">
        <f>G448-I448</f>
        <v>3.7446633333332855</v>
      </c>
      <c r="K448" s="2">
        <f>90+J448</f>
        <v>93.744663333333278</v>
      </c>
      <c r="L448" s="2">
        <f>EXP(0.06*K448)</f>
        <v>277.18351615020362</v>
      </c>
      <c r="M448" s="2">
        <f>SUMIF(A:A,A448,L:L)</f>
        <v>2903.6870753954686</v>
      </c>
      <c r="N448" s="3">
        <f>L448/M448</f>
        <v>9.5459155533298132E-2</v>
      </c>
      <c r="O448" s="7">
        <f>1/N448</f>
        <v>10.475684541868583</v>
      </c>
      <c r="P448" s="3">
        <f>IF(O448&gt;21,"",N448)</f>
        <v>9.5459155533298132E-2</v>
      </c>
      <c r="Q448" s="3">
        <f>IF(ISNUMBER(P448),SUMIF(A:A,A448,P:P),"")</f>
        <v>0.89413633706286988</v>
      </c>
      <c r="R448" s="3">
        <f>IFERROR(P448*(1/Q448),"")</f>
        <v>0.10676129755208244</v>
      </c>
      <c r="S448" s="8">
        <f>IFERROR(1/R448,"")</f>
        <v>9.3666902044925031</v>
      </c>
    </row>
    <row r="449" spans="1:19" x14ac:dyDescent="0.25">
      <c r="A449" s="1">
        <v>51</v>
      </c>
      <c r="B449" s="5">
        <v>0.69305555555555554</v>
      </c>
      <c r="C449" s="1" t="s">
        <v>101</v>
      </c>
      <c r="D449" s="1">
        <v>6</v>
      </c>
      <c r="E449" s="1">
        <v>6</v>
      </c>
      <c r="F449" s="1" t="s">
        <v>483</v>
      </c>
      <c r="G449" s="2">
        <v>52.209466666666707</v>
      </c>
      <c r="H449" s="6">
        <f>1+COUNTIFS(A:A,A449,O:O,"&lt;"&amp;O449)</f>
        <v>4</v>
      </c>
      <c r="I449" s="2">
        <f>AVERAGEIF(A:A,A449,G:G)</f>
        <v>50.082870000000014</v>
      </c>
      <c r="J449" s="2">
        <f>G449-I449</f>
        <v>2.1265966666666927</v>
      </c>
      <c r="K449" s="2">
        <f>90+J449</f>
        <v>92.1265966666667</v>
      </c>
      <c r="L449" s="2">
        <f>EXP(0.06*K449)</f>
        <v>251.5384347672848</v>
      </c>
      <c r="M449" s="2">
        <f>SUMIF(A:A,A449,L:L)</f>
        <v>2903.6870753954686</v>
      </c>
      <c r="N449" s="3">
        <f>L449/M449</f>
        <v>8.6627252949778147E-2</v>
      </c>
      <c r="O449" s="7">
        <f>1/N449</f>
        <v>11.543711314264423</v>
      </c>
      <c r="P449" s="3">
        <f>IF(O449&gt;21,"",N449)</f>
        <v>8.6627252949778147E-2</v>
      </c>
      <c r="Q449" s="3">
        <f>IF(ISNUMBER(P449),SUMIF(A:A,A449,P:P),"")</f>
        <v>0.89413633706286988</v>
      </c>
      <c r="R449" s="3">
        <f>IFERROR(P449*(1/Q449),"")</f>
        <v>9.6883718241826774E-2</v>
      </c>
      <c r="S449" s="8">
        <f>IFERROR(1/R449,"")</f>
        <v>10.321651750647598</v>
      </c>
    </row>
    <row r="450" spans="1:19" x14ac:dyDescent="0.25">
      <c r="A450" s="1">
        <v>51</v>
      </c>
      <c r="B450" s="5">
        <v>0.69305555555555554</v>
      </c>
      <c r="C450" s="1" t="s">
        <v>101</v>
      </c>
      <c r="D450" s="1">
        <v>6</v>
      </c>
      <c r="E450" s="1">
        <v>1</v>
      </c>
      <c r="F450" s="1" t="s">
        <v>480</v>
      </c>
      <c r="G450" s="2">
        <v>51.535899999999998</v>
      </c>
      <c r="H450" s="6">
        <f>1+COUNTIFS(A:A,A450,O:O,"&lt;"&amp;O450)</f>
        <v>5</v>
      </c>
      <c r="I450" s="2">
        <f>AVERAGEIF(A:A,A450,G:G)</f>
        <v>50.082870000000014</v>
      </c>
      <c r="J450" s="2">
        <f>G450-I450</f>
        <v>1.4530299999999841</v>
      </c>
      <c r="K450" s="2">
        <f>90+J450</f>
        <v>91.453029999999984</v>
      </c>
      <c r="L450" s="2">
        <f>EXP(0.06*K450)</f>
        <v>241.57543872828941</v>
      </c>
      <c r="M450" s="2">
        <f>SUMIF(A:A,A450,L:L)</f>
        <v>2903.6870753954686</v>
      </c>
      <c r="N450" s="3">
        <f>L450/M450</f>
        <v>8.3196099461023354E-2</v>
      </c>
      <c r="O450" s="7">
        <f>1/N450</f>
        <v>12.019794274952654</v>
      </c>
      <c r="P450" s="3">
        <f>IF(O450&gt;21,"",N450)</f>
        <v>8.3196099461023354E-2</v>
      </c>
      <c r="Q450" s="3">
        <f>IF(ISNUMBER(P450),SUMIF(A:A,A450,P:P),"")</f>
        <v>0.89413633706286988</v>
      </c>
      <c r="R450" s="3">
        <f>IFERROR(P450*(1/Q450),"")</f>
        <v>9.3046324159369823E-2</v>
      </c>
      <c r="S450" s="8">
        <f>IFERROR(1/R450,"")</f>
        <v>10.74733482525542</v>
      </c>
    </row>
    <row r="451" spans="1:19" x14ac:dyDescent="0.25">
      <c r="A451" s="1">
        <v>51</v>
      </c>
      <c r="B451" s="5">
        <v>0.69305555555555554</v>
      </c>
      <c r="C451" s="1" t="s">
        <v>101</v>
      </c>
      <c r="D451" s="1">
        <v>6</v>
      </c>
      <c r="E451" s="1">
        <v>9</v>
      </c>
      <c r="F451" s="1" t="s">
        <v>486</v>
      </c>
      <c r="G451" s="2">
        <v>50.936733333333393</v>
      </c>
      <c r="H451" s="6">
        <f>1+COUNTIFS(A:A,A451,O:O,"&lt;"&amp;O451)</f>
        <v>6</v>
      </c>
      <c r="I451" s="2">
        <f>AVERAGEIF(A:A,A451,G:G)</f>
        <v>50.082870000000014</v>
      </c>
      <c r="J451" s="2">
        <f>G451-I451</f>
        <v>0.85386333333337916</v>
      </c>
      <c r="K451" s="2">
        <f>90+J451</f>
        <v>90.853863333333379</v>
      </c>
      <c r="L451" s="2">
        <f>EXP(0.06*K451)</f>
        <v>233.04505407457427</v>
      </c>
      <c r="M451" s="2">
        <f>SUMIF(A:A,A451,L:L)</f>
        <v>2903.6870753954686</v>
      </c>
      <c r="N451" s="3">
        <f>L451/M451</f>
        <v>8.0258322616542491E-2</v>
      </c>
      <c r="O451" s="7">
        <f>1/N451</f>
        <v>12.459767004822556</v>
      </c>
      <c r="P451" s="3">
        <f>IF(O451&gt;21,"",N451)</f>
        <v>8.0258322616542491E-2</v>
      </c>
      <c r="Q451" s="3">
        <f>IF(ISNUMBER(P451),SUMIF(A:A,A451,P:P),"")</f>
        <v>0.89413633706286988</v>
      </c>
      <c r="R451" s="3">
        <f>IFERROR(P451*(1/Q451),"")</f>
        <v>8.9760721368489962E-2</v>
      </c>
      <c r="S451" s="8">
        <f>IFERROR(1/R451,"")</f>
        <v>11.140730430348846</v>
      </c>
    </row>
    <row r="452" spans="1:19" x14ac:dyDescent="0.25">
      <c r="A452" s="1">
        <v>51</v>
      </c>
      <c r="B452" s="5">
        <v>0.69305555555555554</v>
      </c>
      <c r="C452" s="1" t="s">
        <v>101</v>
      </c>
      <c r="D452" s="1">
        <v>6</v>
      </c>
      <c r="E452" s="1">
        <v>8</v>
      </c>
      <c r="F452" s="1" t="s">
        <v>485</v>
      </c>
      <c r="G452" s="2">
        <v>44.937733333333298</v>
      </c>
      <c r="H452" s="6">
        <f>1+COUNTIFS(A:A,A452,O:O,"&lt;"&amp;O452)</f>
        <v>7</v>
      </c>
      <c r="I452" s="2">
        <f>AVERAGEIF(A:A,A452,G:G)</f>
        <v>50.082870000000014</v>
      </c>
      <c r="J452" s="2">
        <f>G452-I452</f>
        <v>-5.1451366666667155</v>
      </c>
      <c r="K452" s="2">
        <f>90+J452</f>
        <v>84.854863333333284</v>
      </c>
      <c r="L452" s="2">
        <f>EXP(0.06*K452)</f>
        <v>162.59977282946892</v>
      </c>
      <c r="M452" s="2">
        <f>SUMIF(A:A,A452,L:L)</f>
        <v>2903.6870753954686</v>
      </c>
      <c r="N452" s="3">
        <f>L452/M452</f>
        <v>5.599769142042401E-2</v>
      </c>
      <c r="O452" s="7">
        <f>1/N452</f>
        <v>17.857879041693323</v>
      </c>
      <c r="P452" s="3">
        <f>IF(O452&gt;21,"",N452)</f>
        <v>5.599769142042401E-2</v>
      </c>
      <c r="Q452" s="3">
        <f>IF(ISNUMBER(P452),SUMIF(A:A,A452,P:P),"")</f>
        <v>0.89413633706286988</v>
      </c>
      <c r="R452" s="3">
        <f>IFERROR(P452*(1/Q452),"")</f>
        <v>6.262768785839716E-2</v>
      </c>
      <c r="S452" s="8">
        <f>IFERROR(1/R452,"")</f>
        <v>15.967378554051463</v>
      </c>
    </row>
    <row r="453" spans="1:19" x14ac:dyDescent="0.25">
      <c r="A453" s="1">
        <v>51</v>
      </c>
      <c r="B453" s="5">
        <v>0.69305555555555554</v>
      </c>
      <c r="C453" s="1" t="s">
        <v>101</v>
      </c>
      <c r="D453" s="1">
        <v>6</v>
      </c>
      <c r="E453" s="1">
        <v>11</v>
      </c>
      <c r="F453" s="1" t="s">
        <v>488</v>
      </c>
      <c r="G453" s="2">
        <v>41.310366666666695</v>
      </c>
      <c r="H453" s="6">
        <f>1+COUNTIFS(A:A,A453,O:O,"&lt;"&amp;O453)</f>
        <v>8</v>
      </c>
      <c r="I453" s="2">
        <f>AVERAGEIF(A:A,A453,G:G)</f>
        <v>50.082870000000014</v>
      </c>
      <c r="J453" s="2">
        <f>G453-I453</f>
        <v>-8.7725033333333187</v>
      </c>
      <c r="K453" s="2">
        <f>90+J453</f>
        <v>81.227496666666681</v>
      </c>
      <c r="L453" s="2">
        <f>EXP(0.06*K453)</f>
        <v>130.7974312410029</v>
      </c>
      <c r="M453" s="2">
        <f>SUMIF(A:A,A453,L:L)</f>
        <v>2903.6870753954686</v>
      </c>
      <c r="N453" s="3">
        <f>L453/M453</f>
        <v>4.5045291673927672E-2</v>
      </c>
      <c r="O453" s="7">
        <f>1/N453</f>
        <v>22.199878452086981</v>
      </c>
      <c r="P453" s="3" t="str">
        <f>IF(O453&gt;21,"",N453)</f>
        <v/>
      </c>
      <c r="Q453" s="3" t="str">
        <f>IF(ISNUMBER(P453),SUMIF(A:A,A453,P:P),"")</f>
        <v/>
      </c>
      <c r="R453" s="3" t="str">
        <f>IFERROR(P453*(1/Q453),"")</f>
        <v/>
      </c>
      <c r="S453" s="8" t="str">
        <f>IFERROR(1/R453,"")</f>
        <v/>
      </c>
    </row>
    <row r="454" spans="1:19" x14ac:dyDescent="0.25">
      <c r="A454" s="1">
        <v>51</v>
      </c>
      <c r="B454" s="5">
        <v>0.69305555555555554</v>
      </c>
      <c r="C454" s="1" t="s">
        <v>101</v>
      </c>
      <c r="D454" s="1">
        <v>6</v>
      </c>
      <c r="E454" s="1">
        <v>7</v>
      </c>
      <c r="F454" s="1" t="s">
        <v>484</v>
      </c>
      <c r="G454" s="2">
        <v>39.764899999999997</v>
      </c>
      <c r="H454" s="6">
        <f>1+COUNTIFS(A:A,A454,O:O,"&lt;"&amp;O454)</f>
        <v>9</v>
      </c>
      <c r="I454" s="2">
        <f>AVERAGEIF(A:A,A454,G:G)</f>
        <v>50.082870000000014</v>
      </c>
      <c r="J454" s="2">
        <f>G454-I454</f>
        <v>-10.317970000000017</v>
      </c>
      <c r="K454" s="2">
        <f>90+J454</f>
        <v>79.682029999999983</v>
      </c>
      <c r="L454" s="2">
        <f>EXP(0.06*K454)</f>
        <v>119.21419105262773</v>
      </c>
      <c r="M454" s="2">
        <f>SUMIF(A:A,A454,L:L)</f>
        <v>2903.6870753954686</v>
      </c>
      <c r="N454" s="3">
        <f>L454/M454</f>
        <v>4.1056142744442019E-2</v>
      </c>
      <c r="O454" s="7">
        <f>1/N454</f>
        <v>24.356891153282419</v>
      </c>
      <c r="P454" s="3" t="str">
        <f>IF(O454&gt;21,"",N454)</f>
        <v/>
      </c>
      <c r="Q454" s="3" t="str">
        <f>IF(ISNUMBER(P454),SUMIF(A:A,A454,P:P),"")</f>
        <v/>
      </c>
      <c r="R454" s="3" t="str">
        <f>IFERROR(P454*(1/Q454),"")</f>
        <v/>
      </c>
      <c r="S454" s="8" t="str">
        <f>IFERROR(1/R454,"")</f>
        <v/>
      </c>
    </row>
    <row r="455" spans="1:19" x14ac:dyDescent="0.25">
      <c r="A455" s="1">
        <v>51</v>
      </c>
      <c r="B455" s="5">
        <v>0.69305555555555554</v>
      </c>
      <c r="C455" s="1" t="s">
        <v>101</v>
      </c>
      <c r="D455" s="1">
        <v>6</v>
      </c>
      <c r="E455" s="1">
        <v>12</v>
      </c>
      <c r="F455" s="1" t="s">
        <v>489</v>
      </c>
      <c r="G455" s="2">
        <v>27.578766666666699</v>
      </c>
      <c r="H455" s="6">
        <f>1+COUNTIFS(A:A,A455,O:O,"&lt;"&amp;O455)</f>
        <v>10</v>
      </c>
      <c r="I455" s="2">
        <f>AVERAGEIF(A:A,A455,G:G)</f>
        <v>50.082870000000014</v>
      </c>
      <c r="J455" s="2">
        <f>G455-I455</f>
        <v>-22.504103333333315</v>
      </c>
      <c r="K455" s="2">
        <f>90+J455</f>
        <v>67.495896666666681</v>
      </c>
      <c r="L455" s="2">
        <f>EXP(0.06*K455)</f>
        <v>57.383327530936242</v>
      </c>
      <c r="M455" s="2">
        <f>SUMIF(A:A,A455,L:L)</f>
        <v>2903.6870753954686</v>
      </c>
      <c r="N455" s="3">
        <f>L455/M455</f>
        <v>1.9762228518760378E-2</v>
      </c>
      <c r="O455" s="7">
        <f>1/N455</f>
        <v>50.601580639081021</v>
      </c>
      <c r="P455" s="3" t="str">
        <f>IF(O455&gt;21,"",N455)</f>
        <v/>
      </c>
      <c r="Q455" s="3" t="str">
        <f>IF(ISNUMBER(P455),SUMIF(A:A,A455,P:P),"")</f>
        <v/>
      </c>
      <c r="R455" s="3" t="str">
        <f>IFERROR(P455*(1/Q455),"")</f>
        <v/>
      </c>
      <c r="S455" s="8" t="str">
        <f>IFERROR(1/R455,"")</f>
        <v/>
      </c>
    </row>
    <row r="456" spans="1:19" x14ac:dyDescent="0.25">
      <c r="A456" s="1">
        <v>52</v>
      </c>
      <c r="B456" s="5">
        <v>0.69513888888888886</v>
      </c>
      <c r="C456" s="1" t="s">
        <v>47</v>
      </c>
      <c r="D456" s="1">
        <v>7</v>
      </c>
      <c r="E456" s="1">
        <v>1</v>
      </c>
      <c r="F456" s="1" t="s">
        <v>490</v>
      </c>
      <c r="G456" s="2">
        <v>73.337433333333408</v>
      </c>
      <c r="H456" s="6">
        <f>1+COUNTIFS(A:A,A456,O:O,"&lt;"&amp;O456)</f>
        <v>1</v>
      </c>
      <c r="I456" s="2">
        <f>AVERAGEIF(A:A,A456,G:G)</f>
        <v>48.81679259259257</v>
      </c>
      <c r="J456" s="2">
        <f>G456-I456</f>
        <v>24.520640740740838</v>
      </c>
      <c r="K456" s="2">
        <f>90+J456</f>
        <v>114.52064074074084</v>
      </c>
      <c r="L456" s="2">
        <f>EXP(0.06*K456)</f>
        <v>964.14186287717735</v>
      </c>
      <c r="M456" s="2">
        <f>SUMIF(A:A,A456,L:L)</f>
        <v>2690.6792477208287</v>
      </c>
      <c r="N456" s="3">
        <f>L456/M456</f>
        <v>0.35832656891149883</v>
      </c>
      <c r="O456" s="7">
        <f>1/N456</f>
        <v>2.7907503566864578</v>
      </c>
      <c r="P456" s="3">
        <f>IF(O456&gt;21,"",N456)</f>
        <v>0.35832656891149883</v>
      </c>
      <c r="Q456" s="3">
        <f>IF(ISNUMBER(P456),SUMIF(A:A,A456,P:P),"")</f>
        <v>0.93403168410597437</v>
      </c>
      <c r="R456" s="3">
        <f>IFERROR(P456*(1/Q456),"")</f>
        <v>0.3836342760197452</v>
      </c>
      <c r="S456" s="8">
        <f>IFERROR(1/R456,"")</f>
        <v>2.606649255575201</v>
      </c>
    </row>
    <row r="457" spans="1:19" x14ac:dyDescent="0.25">
      <c r="A457" s="1">
        <v>52</v>
      </c>
      <c r="B457" s="5">
        <v>0.69513888888888886</v>
      </c>
      <c r="C457" s="1" t="s">
        <v>47</v>
      </c>
      <c r="D457" s="1">
        <v>7</v>
      </c>
      <c r="E457" s="1">
        <v>2</v>
      </c>
      <c r="F457" s="1" t="s">
        <v>491</v>
      </c>
      <c r="G457" s="2">
        <v>60.930699999999902</v>
      </c>
      <c r="H457" s="6">
        <f>1+COUNTIFS(A:A,A457,O:O,"&lt;"&amp;O457)</f>
        <v>2</v>
      </c>
      <c r="I457" s="2">
        <f>AVERAGEIF(A:A,A457,G:G)</f>
        <v>48.81679259259257</v>
      </c>
      <c r="J457" s="2">
        <f>G457-I457</f>
        <v>12.113907407407332</v>
      </c>
      <c r="K457" s="2">
        <f>90+J457</f>
        <v>102.11390740740734</v>
      </c>
      <c r="L457" s="2">
        <f>EXP(0.06*K457)</f>
        <v>457.98408950762104</v>
      </c>
      <c r="M457" s="2">
        <f>SUMIF(A:A,A457,L:L)</f>
        <v>2690.6792477208287</v>
      </c>
      <c r="N457" s="3">
        <f>L457/M457</f>
        <v>0.17021132856900792</v>
      </c>
      <c r="O457" s="7">
        <f>1/N457</f>
        <v>5.875049612779299</v>
      </c>
      <c r="P457" s="3">
        <f>IF(O457&gt;21,"",N457)</f>
        <v>0.17021132856900792</v>
      </c>
      <c r="Q457" s="3">
        <f>IF(ISNUMBER(P457),SUMIF(A:A,A457,P:P),"")</f>
        <v>0.93403168410597437</v>
      </c>
      <c r="R457" s="3">
        <f>IFERROR(P457*(1/Q457),"")</f>
        <v>0.18223292792463333</v>
      </c>
      <c r="S457" s="8">
        <f>IFERROR(1/R457,"")</f>
        <v>5.4874824840304015</v>
      </c>
    </row>
    <row r="458" spans="1:19" x14ac:dyDescent="0.25">
      <c r="A458" s="1">
        <v>52</v>
      </c>
      <c r="B458" s="5">
        <v>0.69513888888888886</v>
      </c>
      <c r="C458" s="1" t="s">
        <v>47</v>
      </c>
      <c r="D458" s="1">
        <v>7</v>
      </c>
      <c r="E458" s="1">
        <v>5</v>
      </c>
      <c r="F458" s="1" t="s">
        <v>494</v>
      </c>
      <c r="G458" s="2">
        <v>52.564799999999899</v>
      </c>
      <c r="H458" s="6">
        <f>1+COUNTIFS(A:A,A458,O:O,"&lt;"&amp;O458)</f>
        <v>3</v>
      </c>
      <c r="I458" s="2">
        <f>AVERAGEIF(A:A,A458,G:G)</f>
        <v>48.81679259259257</v>
      </c>
      <c r="J458" s="2">
        <f>G458-I458</f>
        <v>3.7480074074073286</v>
      </c>
      <c r="K458" s="2">
        <f>90+J458</f>
        <v>93.748007407407329</v>
      </c>
      <c r="L458" s="2">
        <f>EXP(0.06*K458)</f>
        <v>277.23913706263733</v>
      </c>
      <c r="M458" s="2">
        <f>SUMIF(A:A,A458,L:L)</f>
        <v>2690.6792477208287</v>
      </c>
      <c r="N458" s="3">
        <f>L458/M458</f>
        <v>0.1030368585543877</v>
      </c>
      <c r="O458" s="7">
        <f>1/N458</f>
        <v>9.7052648346431578</v>
      </c>
      <c r="P458" s="3">
        <f>IF(O458&gt;21,"",N458)</f>
        <v>0.1030368585543877</v>
      </c>
      <c r="Q458" s="3">
        <f>IF(ISNUMBER(P458),SUMIF(A:A,A458,P:P),"")</f>
        <v>0.93403168410597437</v>
      </c>
      <c r="R458" s="3">
        <f>IFERROR(P458*(1/Q458),"")</f>
        <v>0.11031409352350967</v>
      </c>
      <c r="S458" s="8">
        <f>IFERROR(1/R458,"")</f>
        <v>9.0650248581962405</v>
      </c>
    </row>
    <row r="459" spans="1:19" x14ac:dyDescent="0.25">
      <c r="A459" s="1">
        <v>52</v>
      </c>
      <c r="B459" s="5">
        <v>0.69513888888888886</v>
      </c>
      <c r="C459" s="1" t="s">
        <v>47</v>
      </c>
      <c r="D459" s="1">
        <v>7</v>
      </c>
      <c r="E459" s="1">
        <v>3</v>
      </c>
      <c r="F459" s="1" t="s">
        <v>492</v>
      </c>
      <c r="G459" s="2">
        <v>50.917900000000003</v>
      </c>
      <c r="H459" s="6">
        <f>1+COUNTIFS(A:A,A459,O:O,"&lt;"&amp;O459)</f>
        <v>4</v>
      </c>
      <c r="I459" s="2">
        <f>AVERAGEIF(A:A,A459,G:G)</f>
        <v>48.81679259259257</v>
      </c>
      <c r="J459" s="2">
        <f>G459-I459</f>
        <v>2.101107407407433</v>
      </c>
      <c r="K459" s="2">
        <f>90+J459</f>
        <v>92.101107407407426</v>
      </c>
      <c r="L459" s="2">
        <f>EXP(0.06*K459)</f>
        <v>251.15403707992988</v>
      </c>
      <c r="M459" s="2">
        <f>SUMIF(A:A,A459,L:L)</f>
        <v>2690.6792477208287</v>
      </c>
      <c r="N459" s="3">
        <f>L459/M459</f>
        <v>9.3342243336017414E-2</v>
      </c>
      <c r="O459" s="7">
        <f>1/N459</f>
        <v>10.71326297997957</v>
      </c>
      <c r="P459" s="3">
        <f>IF(O459&gt;21,"",N459)</f>
        <v>9.3342243336017414E-2</v>
      </c>
      <c r="Q459" s="3">
        <f>IF(ISNUMBER(P459),SUMIF(A:A,A459,P:P),"")</f>
        <v>0.93403168410597437</v>
      </c>
      <c r="R459" s="3">
        <f>IFERROR(P459*(1/Q459),"")</f>
        <v>9.9934771940163522E-2</v>
      </c>
      <c r="S459" s="8">
        <f>IFERROR(1/R459,"")</f>
        <v>10.006527063460508</v>
      </c>
    </row>
    <row r="460" spans="1:19" x14ac:dyDescent="0.25">
      <c r="A460" s="1">
        <v>52</v>
      </c>
      <c r="B460" s="5">
        <v>0.69513888888888886</v>
      </c>
      <c r="C460" s="1" t="s">
        <v>47</v>
      </c>
      <c r="D460" s="1">
        <v>7</v>
      </c>
      <c r="E460" s="1">
        <v>9</v>
      </c>
      <c r="F460" s="1" t="s">
        <v>497</v>
      </c>
      <c r="G460" s="2">
        <v>48.6357</v>
      </c>
      <c r="H460" s="6">
        <f>1+COUNTIFS(A:A,A460,O:O,"&lt;"&amp;O460)</f>
        <v>5</v>
      </c>
      <c r="I460" s="2">
        <f>AVERAGEIF(A:A,A460,G:G)</f>
        <v>48.81679259259257</v>
      </c>
      <c r="J460" s="2">
        <f>G460-I460</f>
        <v>-0.18109259259257016</v>
      </c>
      <c r="K460" s="2">
        <f>90+J460</f>
        <v>89.818907407407437</v>
      </c>
      <c r="L460" s="2">
        <f>EXP(0.06*K460)</f>
        <v>219.01373493420613</v>
      </c>
      <c r="M460" s="2">
        <f>SUMIF(A:A,A460,L:L)</f>
        <v>2690.6792477208287</v>
      </c>
      <c r="N460" s="3">
        <f>L460/M460</f>
        <v>8.1397191850245354E-2</v>
      </c>
      <c r="O460" s="7">
        <f>1/N460</f>
        <v>12.285436109882035</v>
      </c>
      <c r="P460" s="3">
        <f>IF(O460&gt;21,"",N460)</f>
        <v>8.1397191850245354E-2</v>
      </c>
      <c r="Q460" s="3">
        <f>IF(ISNUMBER(P460),SUMIF(A:A,A460,P:P),"")</f>
        <v>0.93403168410597437</v>
      </c>
      <c r="R460" s="3">
        <f>IFERROR(P460*(1/Q460),"")</f>
        <v>8.7146071418504584E-2</v>
      </c>
      <c r="S460" s="8">
        <f>IFERROR(1/R460,"")</f>
        <v>11.474986579689467</v>
      </c>
    </row>
    <row r="461" spans="1:19" x14ac:dyDescent="0.25">
      <c r="A461" s="1">
        <v>52</v>
      </c>
      <c r="B461" s="5">
        <v>0.69513888888888886</v>
      </c>
      <c r="C461" s="1" t="s">
        <v>47</v>
      </c>
      <c r="D461" s="1">
        <v>7</v>
      </c>
      <c r="E461" s="1">
        <v>4</v>
      </c>
      <c r="F461" s="1" t="s">
        <v>493</v>
      </c>
      <c r="G461" s="2">
        <v>46.304166666666603</v>
      </c>
      <c r="H461" s="6">
        <f>1+COUNTIFS(A:A,A461,O:O,"&lt;"&amp;O461)</f>
        <v>6</v>
      </c>
      <c r="I461" s="2">
        <f>AVERAGEIF(A:A,A461,G:G)</f>
        <v>48.81679259259257</v>
      </c>
      <c r="J461" s="2">
        <f>G461-I461</f>
        <v>-2.5126259259259669</v>
      </c>
      <c r="K461" s="2">
        <f>90+J461</f>
        <v>87.48737407407404</v>
      </c>
      <c r="L461" s="2">
        <f>EXP(0.06*K461)</f>
        <v>190.42195859152946</v>
      </c>
      <c r="M461" s="2">
        <f>SUMIF(A:A,A461,L:L)</f>
        <v>2690.6792477208287</v>
      </c>
      <c r="N461" s="3">
        <f>L461/M461</f>
        <v>7.0770961924513529E-2</v>
      </c>
      <c r="O461" s="7">
        <f>1/N461</f>
        <v>14.130089132695845</v>
      </c>
      <c r="P461" s="3">
        <f>IF(O461&gt;21,"",N461)</f>
        <v>7.0770961924513529E-2</v>
      </c>
      <c r="Q461" s="3">
        <f>IF(ISNUMBER(P461),SUMIF(A:A,A461,P:P),"")</f>
        <v>0.93403168410597437</v>
      </c>
      <c r="R461" s="3">
        <f>IFERROR(P461*(1/Q461),"")</f>
        <v>7.5769337516910104E-2</v>
      </c>
      <c r="S461" s="8">
        <f>IFERROR(1/R461,"")</f>
        <v>13.197950949179425</v>
      </c>
    </row>
    <row r="462" spans="1:19" x14ac:dyDescent="0.25">
      <c r="A462" s="1">
        <v>52</v>
      </c>
      <c r="B462" s="5">
        <v>0.69513888888888886</v>
      </c>
      <c r="C462" s="1" t="s">
        <v>47</v>
      </c>
      <c r="D462" s="1">
        <v>7</v>
      </c>
      <c r="E462" s="1">
        <v>10</v>
      </c>
      <c r="F462" s="1" t="s">
        <v>498</v>
      </c>
      <c r="G462" s="2">
        <v>42.681899999999999</v>
      </c>
      <c r="H462" s="6">
        <f>1+COUNTIFS(A:A,A462,O:O,"&lt;"&amp;O462)</f>
        <v>7</v>
      </c>
      <c r="I462" s="2">
        <f>AVERAGEIF(A:A,A462,G:G)</f>
        <v>48.81679259259257</v>
      </c>
      <c r="J462" s="2">
        <f>G462-I462</f>
        <v>-6.1348925925925712</v>
      </c>
      <c r="K462" s="2">
        <f>90+J462</f>
        <v>83.865107407407436</v>
      </c>
      <c r="L462" s="2">
        <f>EXP(0.06*K462)</f>
        <v>153.22484908458119</v>
      </c>
      <c r="M462" s="2">
        <f>SUMIF(A:A,A462,L:L)</f>
        <v>2690.6792477208287</v>
      </c>
      <c r="N462" s="3">
        <f>L462/M462</f>
        <v>5.6946530960303832E-2</v>
      </c>
      <c r="O462" s="7">
        <f>1/N462</f>
        <v>17.560332177162433</v>
      </c>
      <c r="P462" s="3">
        <f>IF(O462&gt;21,"",N462)</f>
        <v>5.6946530960303832E-2</v>
      </c>
      <c r="Q462" s="3">
        <f>IF(ISNUMBER(P462),SUMIF(A:A,A462,P:P),"")</f>
        <v>0.93403168410597437</v>
      </c>
      <c r="R462" s="3">
        <f>IFERROR(P462*(1/Q462),"")</f>
        <v>6.0968521656533797E-2</v>
      </c>
      <c r="S462" s="8">
        <f>IFERROR(1/R462,"")</f>
        <v>16.401906636895358</v>
      </c>
    </row>
    <row r="463" spans="1:19" x14ac:dyDescent="0.25">
      <c r="A463" s="1">
        <v>52</v>
      </c>
      <c r="B463" s="5">
        <v>0.69513888888888886</v>
      </c>
      <c r="C463" s="1" t="s">
        <v>47</v>
      </c>
      <c r="D463" s="1">
        <v>7</v>
      </c>
      <c r="E463" s="1">
        <v>7</v>
      </c>
      <c r="F463" s="1" t="s">
        <v>495</v>
      </c>
      <c r="G463" s="2">
        <v>39.388566666666605</v>
      </c>
      <c r="H463" s="6">
        <f>1+COUNTIFS(A:A,A463,O:O,"&lt;"&amp;O463)</f>
        <v>8</v>
      </c>
      <c r="I463" s="2">
        <f>AVERAGEIF(A:A,A463,G:G)</f>
        <v>48.81679259259257</v>
      </c>
      <c r="J463" s="2">
        <f>G463-I463</f>
        <v>-9.4282259259259646</v>
      </c>
      <c r="K463" s="2">
        <f>90+J463</f>
        <v>80.571774074074028</v>
      </c>
      <c r="L463" s="2">
        <f>EXP(0.06*K463)</f>
        <v>125.75133741678462</v>
      </c>
      <c r="M463" s="2">
        <f>SUMIF(A:A,A463,L:L)</f>
        <v>2690.6792477208287</v>
      </c>
      <c r="N463" s="3">
        <f>L463/M463</f>
        <v>4.6735907865385201E-2</v>
      </c>
      <c r="O463" s="7">
        <f>1/N463</f>
        <v>21.396824105360896</v>
      </c>
      <c r="P463" s="3" t="str">
        <f>IF(O463&gt;21,"",N463)</f>
        <v/>
      </c>
      <c r="Q463" s="3" t="str">
        <f>IF(ISNUMBER(P463),SUMIF(A:A,A463,P:P),"")</f>
        <v/>
      </c>
      <c r="R463" s="3" t="str">
        <f>IFERROR(P463*(1/Q463),"")</f>
        <v/>
      </c>
      <c r="S463" s="8" t="str">
        <f>IFERROR(1/R463,"")</f>
        <v/>
      </c>
    </row>
    <row r="464" spans="1:19" x14ac:dyDescent="0.25">
      <c r="A464" s="1">
        <v>52</v>
      </c>
      <c r="B464" s="5">
        <v>0.69513888888888886</v>
      </c>
      <c r="C464" s="1" t="s">
        <v>47</v>
      </c>
      <c r="D464" s="1">
        <v>7</v>
      </c>
      <c r="E464" s="1">
        <v>8</v>
      </c>
      <c r="F464" s="1" t="s">
        <v>496</v>
      </c>
      <c r="G464" s="2">
        <v>24.589966666666697</v>
      </c>
      <c r="H464" s="6">
        <f>1+COUNTIFS(A:A,A464,O:O,"&lt;"&amp;O464)</f>
        <v>9</v>
      </c>
      <c r="I464" s="2">
        <f>AVERAGEIF(A:A,A464,G:G)</f>
        <v>48.81679259259257</v>
      </c>
      <c r="J464" s="2">
        <f>G464-I464</f>
        <v>-24.226825925925873</v>
      </c>
      <c r="K464" s="2">
        <f>90+J464</f>
        <v>65.77317407407412</v>
      </c>
      <c r="L464" s="2">
        <f>EXP(0.06*K464)</f>
        <v>51.748241166361154</v>
      </c>
      <c r="M464" s="2">
        <f>SUMIF(A:A,A464,L:L)</f>
        <v>2690.6792477208287</v>
      </c>
      <c r="N464" s="3">
        <f>L464/M464</f>
        <v>1.923240802864002E-2</v>
      </c>
      <c r="O464" s="7">
        <f>1/N464</f>
        <v>51.995569068150274</v>
      </c>
      <c r="P464" s="3" t="str">
        <f>IF(O464&gt;21,"",N464)</f>
        <v/>
      </c>
      <c r="Q464" s="3" t="str">
        <f>IF(ISNUMBER(P464),SUMIF(A:A,A464,P:P),"")</f>
        <v/>
      </c>
      <c r="R464" s="3" t="str">
        <f>IFERROR(P464*(1/Q464),"")</f>
        <v/>
      </c>
      <c r="S464" s="8" t="str">
        <f>IFERROR(1/R464,"")</f>
        <v/>
      </c>
    </row>
    <row r="465" spans="1:19" x14ac:dyDescent="0.25">
      <c r="A465" s="1">
        <v>53</v>
      </c>
      <c r="B465" s="5">
        <v>0.69861111111111107</v>
      </c>
      <c r="C465" s="1" t="s">
        <v>157</v>
      </c>
      <c r="D465" s="1">
        <v>7</v>
      </c>
      <c r="E465" s="1">
        <v>7</v>
      </c>
      <c r="F465" s="1" t="s">
        <v>505</v>
      </c>
      <c r="G465" s="2">
        <v>61.783733333333302</v>
      </c>
      <c r="H465" s="6">
        <f>1+COUNTIFS(A:A,A465,O:O,"&lt;"&amp;O465)</f>
        <v>1</v>
      </c>
      <c r="I465" s="2">
        <f>AVERAGEIF(A:A,A465,G:G)</f>
        <v>46.531341666666641</v>
      </c>
      <c r="J465" s="2">
        <f>G465-I465</f>
        <v>15.252391666666661</v>
      </c>
      <c r="K465" s="2">
        <f>90+J465</f>
        <v>105.25239166666665</v>
      </c>
      <c r="L465" s="2">
        <f>EXP(0.06*K465)</f>
        <v>552.88139337925327</v>
      </c>
      <c r="M465" s="2">
        <f>SUMIF(A:A,A465,L:L)</f>
        <v>3194.1919609464121</v>
      </c>
      <c r="N465" s="3">
        <f>L465/M465</f>
        <v>0.17308959515865766</v>
      </c>
      <c r="O465" s="7">
        <f>1/N465</f>
        <v>5.7773547802418648</v>
      </c>
      <c r="P465" s="3">
        <f>IF(O465&gt;21,"",N465)</f>
        <v>0.17308959515865766</v>
      </c>
      <c r="Q465" s="3">
        <f>IF(ISNUMBER(P465),SUMIF(A:A,A465,P:P),"")</f>
        <v>0.89535540086486809</v>
      </c>
      <c r="R465" s="3">
        <f>IFERROR(P465*(1/Q465),"")</f>
        <v>0.19331942934778956</v>
      </c>
      <c r="S465" s="8">
        <f>IFERROR(1/R465,"")</f>
        <v>5.1727858052020164</v>
      </c>
    </row>
    <row r="466" spans="1:19" x14ac:dyDescent="0.25">
      <c r="A466" s="1">
        <v>53</v>
      </c>
      <c r="B466" s="5">
        <v>0.69861111111111107</v>
      </c>
      <c r="C466" s="1" t="s">
        <v>157</v>
      </c>
      <c r="D466" s="1">
        <v>7</v>
      </c>
      <c r="E466" s="1">
        <v>2</v>
      </c>
      <c r="F466" s="1" t="s">
        <v>500</v>
      </c>
      <c r="G466" s="2">
        <v>59.715233333333295</v>
      </c>
      <c r="H466" s="6">
        <f>1+COUNTIFS(A:A,A466,O:O,"&lt;"&amp;O466)</f>
        <v>2</v>
      </c>
      <c r="I466" s="2">
        <f>AVERAGEIF(A:A,A466,G:G)</f>
        <v>46.531341666666641</v>
      </c>
      <c r="J466" s="2">
        <f>G466-I466</f>
        <v>13.183891666666653</v>
      </c>
      <c r="K466" s="2">
        <f>90+J466</f>
        <v>103.18389166666665</v>
      </c>
      <c r="L466" s="2">
        <f>EXP(0.06*K466)</f>
        <v>488.35055579463176</v>
      </c>
      <c r="M466" s="2">
        <f>SUMIF(A:A,A466,L:L)</f>
        <v>3194.1919609464121</v>
      </c>
      <c r="N466" s="3">
        <f>L466/M466</f>
        <v>0.15288704053025592</v>
      </c>
      <c r="O466" s="7">
        <f>1/N466</f>
        <v>6.5407767494989395</v>
      </c>
      <c r="P466" s="3">
        <f>IF(O466&gt;21,"",N466)</f>
        <v>0.15288704053025592</v>
      </c>
      <c r="Q466" s="3">
        <f>IF(ISNUMBER(P466),SUMIF(A:A,A466,P:P),"")</f>
        <v>0.89535540086486809</v>
      </c>
      <c r="R466" s="3">
        <f>IFERROR(P466*(1/Q466),"")</f>
        <v>0.17075570257640127</v>
      </c>
      <c r="S466" s="8">
        <f>IFERROR(1/R466,"")</f>
        <v>5.8563197885152309</v>
      </c>
    </row>
    <row r="467" spans="1:19" x14ac:dyDescent="0.25">
      <c r="A467" s="1">
        <v>53</v>
      </c>
      <c r="B467" s="5">
        <v>0.69861111111111107</v>
      </c>
      <c r="C467" s="1" t="s">
        <v>157</v>
      </c>
      <c r="D467" s="1">
        <v>7</v>
      </c>
      <c r="E467" s="1">
        <v>4</v>
      </c>
      <c r="F467" s="1" t="s">
        <v>502</v>
      </c>
      <c r="G467" s="2">
        <v>59.012899999999902</v>
      </c>
      <c r="H467" s="6">
        <f>1+COUNTIFS(A:A,A467,O:O,"&lt;"&amp;O467)</f>
        <v>3</v>
      </c>
      <c r="I467" s="2">
        <f>AVERAGEIF(A:A,A467,G:G)</f>
        <v>46.531341666666641</v>
      </c>
      <c r="J467" s="2">
        <f>G467-I467</f>
        <v>12.481558333333261</v>
      </c>
      <c r="K467" s="2">
        <f>90+J467</f>
        <v>102.48155833333325</v>
      </c>
      <c r="L467" s="2">
        <f>EXP(0.06*K467)</f>
        <v>468.19903782338787</v>
      </c>
      <c r="M467" s="2">
        <f>SUMIF(A:A,A467,L:L)</f>
        <v>3194.1919609464121</v>
      </c>
      <c r="N467" s="3">
        <f>L467/M467</f>
        <v>0.14657824061540262</v>
      </c>
      <c r="O467" s="7">
        <f>1/N467</f>
        <v>6.8222950132403133</v>
      </c>
      <c r="P467" s="3">
        <f>IF(O467&gt;21,"",N467)</f>
        <v>0.14657824061540262</v>
      </c>
      <c r="Q467" s="3">
        <f>IF(ISNUMBER(P467),SUMIF(A:A,A467,P:P),"")</f>
        <v>0.89535540086486809</v>
      </c>
      <c r="R467" s="3">
        <f>IFERROR(P467*(1/Q467),"")</f>
        <v>0.16370956211780871</v>
      </c>
      <c r="S467" s="8">
        <f>IFERROR(1/R467,"")</f>
        <v>6.1083786863981704</v>
      </c>
    </row>
    <row r="468" spans="1:19" x14ac:dyDescent="0.25">
      <c r="A468" s="1">
        <v>53</v>
      </c>
      <c r="B468" s="5">
        <v>0.69861111111111107</v>
      </c>
      <c r="C468" s="1" t="s">
        <v>157</v>
      </c>
      <c r="D468" s="1">
        <v>7</v>
      </c>
      <c r="E468" s="1">
        <v>9</v>
      </c>
      <c r="F468" s="1" t="s">
        <v>507</v>
      </c>
      <c r="G468" s="2">
        <v>53.481166666666603</v>
      </c>
      <c r="H468" s="6">
        <f>1+COUNTIFS(A:A,A468,O:O,"&lt;"&amp;O468)</f>
        <v>4</v>
      </c>
      <c r="I468" s="2">
        <f>AVERAGEIF(A:A,A468,G:G)</f>
        <v>46.531341666666641</v>
      </c>
      <c r="J468" s="2">
        <f>G468-I468</f>
        <v>6.9498249999999615</v>
      </c>
      <c r="K468" s="2">
        <f>90+J468</f>
        <v>96.949824999999962</v>
      </c>
      <c r="L468" s="2">
        <f>EXP(0.06*K468)</f>
        <v>335.95912473885431</v>
      </c>
      <c r="M468" s="2">
        <f>SUMIF(A:A,A468,L:L)</f>
        <v>3194.1919609464121</v>
      </c>
      <c r="N468" s="3">
        <f>L468/M468</f>
        <v>0.10517812606331664</v>
      </c>
      <c r="O468" s="7">
        <f>1/N468</f>
        <v>9.5076803269722223</v>
      </c>
      <c r="P468" s="3">
        <f>IF(O468&gt;21,"",N468)</f>
        <v>0.10517812606331664</v>
      </c>
      <c r="Q468" s="3">
        <f>IF(ISNUMBER(P468),SUMIF(A:A,A468,P:P),"")</f>
        <v>0.89535540086486809</v>
      </c>
      <c r="R468" s="3">
        <f>IFERROR(P468*(1/Q468),"")</f>
        <v>0.117470812106254</v>
      </c>
      <c r="S468" s="8">
        <f>IFERROR(1/R468,"")</f>
        <v>8.5127529304512333</v>
      </c>
    </row>
    <row r="469" spans="1:19" x14ac:dyDescent="0.25">
      <c r="A469" s="1">
        <v>53</v>
      </c>
      <c r="B469" s="5">
        <v>0.69861111111111107</v>
      </c>
      <c r="C469" s="1" t="s">
        <v>157</v>
      </c>
      <c r="D469" s="1">
        <v>7</v>
      </c>
      <c r="E469" s="1">
        <v>6</v>
      </c>
      <c r="F469" s="1" t="s">
        <v>504</v>
      </c>
      <c r="G469" s="2">
        <v>47.7197666666667</v>
      </c>
      <c r="H469" s="6">
        <f>1+COUNTIFS(A:A,A469,O:O,"&lt;"&amp;O469)</f>
        <v>5</v>
      </c>
      <c r="I469" s="2">
        <f>AVERAGEIF(A:A,A469,G:G)</f>
        <v>46.531341666666641</v>
      </c>
      <c r="J469" s="2">
        <f>G469-I469</f>
        <v>1.1884250000000591</v>
      </c>
      <c r="K469" s="2">
        <f>90+J469</f>
        <v>91.188425000000052</v>
      </c>
      <c r="L469" s="2">
        <f>EXP(0.06*K469)</f>
        <v>237.77039948619912</v>
      </c>
      <c r="M469" s="2">
        <f>SUMIF(A:A,A469,L:L)</f>
        <v>3194.1919609464121</v>
      </c>
      <c r="N469" s="3">
        <f>L469/M469</f>
        <v>7.4438356364703195E-2</v>
      </c>
      <c r="O469" s="7">
        <f>1/N469</f>
        <v>13.433934450414261</v>
      </c>
      <c r="P469" s="3">
        <f>IF(O469&gt;21,"",N469)</f>
        <v>7.4438356364703195E-2</v>
      </c>
      <c r="Q469" s="3">
        <f>IF(ISNUMBER(P469),SUMIF(A:A,A469,P:P),"")</f>
        <v>0.89535540086486809</v>
      </c>
      <c r="R469" s="3">
        <f>IFERROR(P469*(1/Q469),"")</f>
        <v>8.313833399876687E-2</v>
      </c>
      <c r="S469" s="8">
        <f>IFERROR(1/R469,"")</f>
        <v>12.028145765043021</v>
      </c>
    </row>
    <row r="470" spans="1:19" x14ac:dyDescent="0.25">
      <c r="A470" s="1">
        <v>53</v>
      </c>
      <c r="B470" s="5">
        <v>0.69861111111111107</v>
      </c>
      <c r="C470" s="1" t="s">
        <v>157</v>
      </c>
      <c r="D470" s="1">
        <v>7</v>
      </c>
      <c r="E470" s="1">
        <v>1</v>
      </c>
      <c r="F470" s="1" t="s">
        <v>499</v>
      </c>
      <c r="G470" s="2">
        <v>46.694233333333301</v>
      </c>
      <c r="H470" s="6">
        <f>1+COUNTIFS(A:A,A470,O:O,"&lt;"&amp;O470)</f>
        <v>6</v>
      </c>
      <c r="I470" s="2">
        <f>AVERAGEIF(A:A,A470,G:G)</f>
        <v>46.531341666666641</v>
      </c>
      <c r="J470" s="2">
        <f>G470-I470</f>
        <v>0.16289166666665977</v>
      </c>
      <c r="K470" s="2">
        <f>90+J470</f>
        <v>90.162891666666667</v>
      </c>
      <c r="L470" s="2">
        <f>EXP(0.06*K470)</f>
        <v>223.58094086190511</v>
      </c>
      <c r="M470" s="2">
        <f>SUMIF(A:A,A470,L:L)</f>
        <v>3194.1919609464121</v>
      </c>
      <c r="N470" s="3">
        <f>L470/M470</f>
        <v>6.9996087772902657E-2</v>
      </c>
      <c r="O470" s="7">
        <f>1/N470</f>
        <v>14.286512744032624</v>
      </c>
      <c r="P470" s="3">
        <f>IF(O470&gt;21,"",N470)</f>
        <v>6.9996087772902657E-2</v>
      </c>
      <c r="Q470" s="3">
        <f>IF(ISNUMBER(P470),SUMIF(A:A,A470,P:P),"")</f>
        <v>0.89535540086486809</v>
      </c>
      <c r="R470" s="3">
        <f>IFERROR(P470*(1/Q470),"")</f>
        <v>7.8176875579563126E-2</v>
      </c>
      <c r="S470" s="8">
        <f>IFERROR(1/R470,"")</f>
        <v>12.791506344894376</v>
      </c>
    </row>
    <row r="471" spans="1:19" x14ac:dyDescent="0.25">
      <c r="A471" s="1">
        <v>53</v>
      </c>
      <c r="B471" s="5">
        <v>0.69861111111111107</v>
      </c>
      <c r="C471" s="1" t="s">
        <v>157</v>
      </c>
      <c r="D471" s="1">
        <v>7</v>
      </c>
      <c r="E471" s="1">
        <v>8</v>
      </c>
      <c r="F471" s="1" t="s">
        <v>506</v>
      </c>
      <c r="G471" s="2">
        <v>44.9694</v>
      </c>
      <c r="H471" s="6">
        <f>1+COUNTIFS(A:A,A471,O:O,"&lt;"&amp;O471)</f>
        <v>7</v>
      </c>
      <c r="I471" s="2">
        <f>AVERAGEIF(A:A,A471,G:G)</f>
        <v>46.531341666666641</v>
      </c>
      <c r="J471" s="2">
        <f>G471-I471</f>
        <v>-1.561941666666641</v>
      </c>
      <c r="K471" s="2">
        <f>90+J471</f>
        <v>88.438058333333359</v>
      </c>
      <c r="L471" s="2">
        <f>EXP(0.06*K471)</f>
        <v>201.59958950305989</v>
      </c>
      <c r="M471" s="2">
        <f>SUMIF(A:A,A471,L:L)</f>
        <v>3194.1919609464121</v>
      </c>
      <c r="N471" s="3">
        <f>L471/M471</f>
        <v>6.311442517165676E-2</v>
      </c>
      <c r="O471" s="7">
        <f>1/N471</f>
        <v>15.844238417449409</v>
      </c>
      <c r="P471" s="3">
        <f>IF(O471&gt;21,"",N471)</f>
        <v>6.311442517165676E-2</v>
      </c>
      <c r="Q471" s="3">
        <f>IF(ISNUMBER(P471),SUMIF(A:A,A471,P:P),"")</f>
        <v>0.89535540086486809</v>
      </c>
      <c r="R471" s="3">
        <f>IFERROR(P471*(1/Q471),"")</f>
        <v>7.0490919148632397E-2</v>
      </c>
      <c r="S471" s="8">
        <f>IFERROR(1/R471,"")</f>
        <v>14.186224439653957</v>
      </c>
    </row>
    <row r="472" spans="1:19" x14ac:dyDescent="0.25">
      <c r="A472" s="1">
        <v>53</v>
      </c>
      <c r="B472" s="5">
        <v>0.69861111111111107</v>
      </c>
      <c r="C472" s="1" t="s">
        <v>157</v>
      </c>
      <c r="D472" s="1">
        <v>7</v>
      </c>
      <c r="E472" s="1">
        <v>11</v>
      </c>
      <c r="F472" s="1" t="s">
        <v>509</v>
      </c>
      <c r="G472" s="2">
        <v>44.367400000000004</v>
      </c>
      <c r="H472" s="6">
        <f>1+COUNTIFS(A:A,A472,O:O,"&lt;"&amp;O472)</f>
        <v>8</v>
      </c>
      <c r="I472" s="2">
        <f>AVERAGEIF(A:A,A472,G:G)</f>
        <v>46.531341666666641</v>
      </c>
      <c r="J472" s="2">
        <f>G472-I472</f>
        <v>-2.1639416666666378</v>
      </c>
      <c r="K472" s="2">
        <f>90+J472</f>
        <v>87.836058333333369</v>
      </c>
      <c r="L472" s="2">
        <f>EXP(0.06*K472)</f>
        <v>194.44775205398261</v>
      </c>
      <c r="M472" s="2">
        <f>SUMIF(A:A,A472,L:L)</f>
        <v>3194.1919609464121</v>
      </c>
      <c r="N472" s="3">
        <f>L472/M472</f>
        <v>6.0875412132829168E-2</v>
      </c>
      <c r="O472" s="7">
        <f>1/N472</f>
        <v>16.426993509596553</v>
      </c>
      <c r="P472" s="3">
        <f>IF(O472&gt;21,"",N472)</f>
        <v>6.0875412132829168E-2</v>
      </c>
      <c r="Q472" s="3">
        <f>IF(ISNUMBER(P472),SUMIF(A:A,A472,P:P),"")</f>
        <v>0.89535540086486809</v>
      </c>
      <c r="R472" s="3">
        <f>IFERROR(P472*(1/Q472),"")</f>
        <v>6.7990221619288388E-2</v>
      </c>
      <c r="S472" s="8">
        <f>IFERROR(1/R472,"")</f>
        <v>14.707997358789406</v>
      </c>
    </row>
    <row r="473" spans="1:19" x14ac:dyDescent="0.25">
      <c r="A473" s="1">
        <v>53</v>
      </c>
      <c r="B473" s="5">
        <v>0.69861111111111107</v>
      </c>
      <c r="C473" s="1" t="s">
        <v>157</v>
      </c>
      <c r="D473" s="1">
        <v>7</v>
      </c>
      <c r="E473" s="1">
        <v>10</v>
      </c>
      <c r="F473" s="1" t="s">
        <v>508</v>
      </c>
      <c r="G473" s="2">
        <v>40.817833333333297</v>
      </c>
      <c r="H473" s="6">
        <f>1+COUNTIFS(A:A,A473,O:O,"&lt;"&amp;O473)</f>
        <v>9</v>
      </c>
      <c r="I473" s="2">
        <f>AVERAGEIF(A:A,A473,G:G)</f>
        <v>46.531341666666641</v>
      </c>
      <c r="J473" s="2">
        <f>G473-I473</f>
        <v>-5.7135083333333441</v>
      </c>
      <c r="K473" s="2">
        <f>90+J473</f>
        <v>84.286491666666649</v>
      </c>
      <c r="L473" s="2">
        <f>EXP(0.06*K473)</f>
        <v>157.14822999123979</v>
      </c>
      <c r="M473" s="2">
        <f>SUMIF(A:A,A473,L:L)</f>
        <v>3194.1919609464121</v>
      </c>
      <c r="N473" s="3">
        <f>L473/M473</f>
        <v>4.9198117055143452E-2</v>
      </c>
      <c r="O473" s="7">
        <f>1/N473</f>
        <v>20.325981152472874</v>
      </c>
      <c r="P473" s="3">
        <f>IF(O473&gt;21,"",N473)</f>
        <v>4.9198117055143452E-2</v>
      </c>
      <c r="Q473" s="3">
        <f>IF(ISNUMBER(P473),SUMIF(A:A,A473,P:P),"")</f>
        <v>0.89535540086486809</v>
      </c>
      <c r="R473" s="3">
        <f>IFERROR(P473*(1/Q473),"")</f>
        <v>5.4948143505495761E-2</v>
      </c>
      <c r="S473" s="8">
        <f>IFERROR(1/R473,"")</f>
        <v>18.198977002744101</v>
      </c>
    </row>
    <row r="474" spans="1:19" x14ac:dyDescent="0.25">
      <c r="A474" s="1">
        <v>53</v>
      </c>
      <c r="B474" s="5">
        <v>0.69861111111111107</v>
      </c>
      <c r="C474" s="1" t="s">
        <v>157</v>
      </c>
      <c r="D474" s="1">
        <v>7</v>
      </c>
      <c r="E474" s="1">
        <v>13</v>
      </c>
      <c r="F474" s="1" t="s">
        <v>510</v>
      </c>
      <c r="G474" s="2">
        <v>39.9086</v>
      </c>
      <c r="H474" s="6">
        <f>1+COUNTIFS(A:A,A474,O:O,"&lt;"&amp;O474)</f>
        <v>10</v>
      </c>
      <c r="I474" s="2">
        <f>AVERAGEIF(A:A,A474,G:G)</f>
        <v>46.531341666666641</v>
      </c>
      <c r="J474" s="2">
        <f>G474-I474</f>
        <v>-6.6227416666666414</v>
      </c>
      <c r="K474" s="2">
        <f>90+J474</f>
        <v>83.377258333333359</v>
      </c>
      <c r="L474" s="2">
        <f>EXP(0.06*K474)</f>
        <v>148.80481786502526</v>
      </c>
      <c r="M474" s="2">
        <f>SUMIF(A:A,A474,L:L)</f>
        <v>3194.1919609464121</v>
      </c>
      <c r="N474" s="3">
        <f>L474/M474</f>
        <v>4.6586059849995878E-2</v>
      </c>
      <c r="O474" s="7">
        <f>1/N474</f>
        <v>21.465648806100706</v>
      </c>
      <c r="P474" s="3" t="str">
        <f>IF(O474&gt;21,"",N474)</f>
        <v/>
      </c>
      <c r="Q474" s="3" t="str">
        <f>IF(ISNUMBER(P474),SUMIF(A:A,A474,P:P),"")</f>
        <v/>
      </c>
      <c r="R474" s="3" t="str">
        <f>IFERROR(P474*(1/Q474),"")</f>
        <v/>
      </c>
      <c r="S474" s="8" t="str">
        <f>IFERROR(1/R474,"")</f>
        <v/>
      </c>
    </row>
    <row r="475" spans="1:19" x14ac:dyDescent="0.25">
      <c r="A475" s="1">
        <v>53</v>
      </c>
      <c r="B475" s="5">
        <v>0.69861111111111107</v>
      </c>
      <c r="C475" s="1" t="s">
        <v>157</v>
      </c>
      <c r="D475" s="1">
        <v>7</v>
      </c>
      <c r="E475" s="1">
        <v>3</v>
      </c>
      <c r="F475" s="1" t="s">
        <v>501</v>
      </c>
      <c r="G475" s="2">
        <v>38.437633333333295</v>
      </c>
      <c r="H475" s="6">
        <f>1+COUNTIFS(A:A,A475,O:O,"&lt;"&amp;O475)</f>
        <v>11</v>
      </c>
      <c r="I475" s="2">
        <f>AVERAGEIF(A:A,A475,G:G)</f>
        <v>46.531341666666641</v>
      </c>
      <c r="J475" s="2">
        <f>G475-I475</f>
        <v>-8.0937083333333462</v>
      </c>
      <c r="K475" s="2">
        <f>90+J475</f>
        <v>81.906291666666647</v>
      </c>
      <c r="L475" s="2">
        <f>EXP(0.06*K475)</f>
        <v>136.23447743900491</v>
      </c>
      <c r="M475" s="2">
        <f>SUMIF(A:A,A475,L:L)</f>
        <v>3194.1919609464121</v>
      </c>
      <c r="N475" s="3">
        <f>L475/M475</f>
        <v>4.2650685714780832E-2</v>
      </c>
      <c r="O475" s="7">
        <f>1/N475</f>
        <v>23.446281888345922</v>
      </c>
      <c r="P475" s="3" t="str">
        <f>IF(O475&gt;21,"",N475)</f>
        <v/>
      </c>
      <c r="Q475" s="3" t="str">
        <f>IF(ISNUMBER(P475),SUMIF(A:A,A475,P:P),"")</f>
        <v/>
      </c>
      <c r="R475" s="3" t="str">
        <f>IFERROR(P475*(1/Q475),"")</f>
        <v/>
      </c>
      <c r="S475" s="8" t="str">
        <f>IFERROR(1/R475,"")</f>
        <v/>
      </c>
    </row>
    <row r="476" spans="1:19" x14ac:dyDescent="0.25">
      <c r="A476" s="1">
        <v>53</v>
      </c>
      <c r="B476" s="5">
        <v>0.69861111111111107</v>
      </c>
      <c r="C476" s="1" t="s">
        <v>157</v>
      </c>
      <c r="D476" s="1">
        <v>7</v>
      </c>
      <c r="E476" s="1">
        <v>5</v>
      </c>
      <c r="F476" s="1" t="s">
        <v>503</v>
      </c>
      <c r="G476" s="2">
        <v>21.4682</v>
      </c>
      <c r="H476" s="6">
        <f>1+COUNTIFS(A:A,A476,O:O,"&lt;"&amp;O476)</f>
        <v>12</v>
      </c>
      <c r="I476" s="2">
        <f>AVERAGEIF(A:A,A476,G:G)</f>
        <v>46.531341666666641</v>
      </c>
      <c r="J476" s="2">
        <f>G476-I476</f>
        <v>-25.063141666666642</v>
      </c>
      <c r="K476" s="2">
        <f>90+J476</f>
        <v>64.936858333333362</v>
      </c>
      <c r="L476" s="2">
        <f>EXP(0.06*K476)</f>
        <v>49.215642009867537</v>
      </c>
      <c r="M476" s="2">
        <f>SUMIF(A:A,A476,L:L)</f>
        <v>3194.1919609464121</v>
      </c>
      <c r="N476" s="3">
        <f>L476/M476</f>
        <v>1.5407853570355038E-2</v>
      </c>
      <c r="O476" s="7">
        <f>1/N476</f>
        <v>64.901966742727637</v>
      </c>
      <c r="P476" s="3" t="str">
        <f>IF(O476&gt;21,"",N476)</f>
        <v/>
      </c>
      <c r="Q476" s="3" t="str">
        <f>IF(ISNUMBER(P476),SUMIF(A:A,A476,P:P),"")</f>
        <v/>
      </c>
      <c r="R476" s="3" t="str">
        <f>IFERROR(P476*(1/Q476),"")</f>
        <v/>
      </c>
      <c r="S476" s="8" t="str">
        <f>IFERROR(1/R476,"")</f>
        <v/>
      </c>
    </row>
    <row r="477" spans="1:19" x14ac:dyDescent="0.25">
      <c r="A477" s="1">
        <v>54</v>
      </c>
      <c r="B477" s="5">
        <v>0.70138888888888884</v>
      </c>
      <c r="C477" s="1" t="s">
        <v>30</v>
      </c>
      <c r="D477" s="1">
        <v>8</v>
      </c>
      <c r="E477" s="1">
        <v>3</v>
      </c>
      <c r="F477" s="1" t="s">
        <v>513</v>
      </c>
      <c r="G477" s="2">
        <v>73.193299999999994</v>
      </c>
      <c r="H477" s="6">
        <f>1+COUNTIFS(A:A,A477,O:O,"&lt;"&amp;O477)</f>
        <v>1</v>
      </c>
      <c r="I477" s="2">
        <f>AVERAGEIF(A:A,A477,G:G)</f>
        <v>48.317772727272718</v>
      </c>
      <c r="J477" s="2">
        <f>G477-I477</f>
        <v>24.875527272727275</v>
      </c>
      <c r="K477" s="2">
        <f>90+J477</f>
        <v>114.87552727272728</v>
      </c>
      <c r="L477" s="2">
        <f>EXP(0.06*K477)</f>
        <v>984.89165122322675</v>
      </c>
      <c r="M477" s="2">
        <f>SUMIF(A:A,A477,L:L)</f>
        <v>3328.2712331344928</v>
      </c>
      <c r="N477" s="3">
        <f>L477/M477</f>
        <v>0.29591688364162477</v>
      </c>
      <c r="O477" s="7">
        <f>1/N477</f>
        <v>3.3793272884390984</v>
      </c>
      <c r="P477" s="3">
        <f>IF(O477&gt;21,"",N477)</f>
        <v>0.29591688364162477</v>
      </c>
      <c r="Q477" s="3">
        <f>IF(ISNUMBER(P477),SUMIF(A:A,A477,P:P),"")</f>
        <v>0.88403668812951341</v>
      </c>
      <c r="R477" s="3">
        <f>IFERROR(P477*(1/Q477),"")</f>
        <v>0.33473371367396493</v>
      </c>
      <c r="S477" s="8">
        <f>IFERROR(1/R477,"")</f>
        <v>2.9874493041773893</v>
      </c>
    </row>
    <row r="478" spans="1:19" x14ac:dyDescent="0.25">
      <c r="A478" s="1">
        <v>54</v>
      </c>
      <c r="B478" s="5">
        <v>0.70138888888888884</v>
      </c>
      <c r="C478" s="1" t="s">
        <v>30</v>
      </c>
      <c r="D478" s="1">
        <v>8</v>
      </c>
      <c r="E478" s="1">
        <v>10</v>
      </c>
      <c r="F478" s="1" t="s">
        <v>517</v>
      </c>
      <c r="G478" s="2">
        <v>62.980566666666704</v>
      </c>
      <c r="H478" s="6">
        <f>1+COUNTIFS(A:A,A478,O:O,"&lt;"&amp;O478)</f>
        <v>2</v>
      </c>
      <c r="I478" s="2">
        <f>AVERAGEIF(A:A,A478,G:G)</f>
        <v>48.317772727272718</v>
      </c>
      <c r="J478" s="2">
        <f>G478-I478</f>
        <v>14.662793939393985</v>
      </c>
      <c r="K478" s="2">
        <f>90+J478</f>
        <v>104.66279393939399</v>
      </c>
      <c r="L478" s="2">
        <f>EXP(0.06*K478)</f>
        <v>533.66464515985888</v>
      </c>
      <c r="M478" s="2">
        <f>SUMIF(A:A,A478,L:L)</f>
        <v>3328.2712331344928</v>
      </c>
      <c r="N478" s="3">
        <f>L478/M478</f>
        <v>0.16034289508829039</v>
      </c>
      <c r="O478" s="7">
        <f>1/N478</f>
        <v>6.236634304559395</v>
      </c>
      <c r="P478" s="3">
        <f>IF(O478&gt;21,"",N478)</f>
        <v>0.16034289508829039</v>
      </c>
      <c r="Q478" s="3">
        <f>IF(ISNUMBER(P478),SUMIF(A:A,A478,P:P),"")</f>
        <v>0.88403668812951341</v>
      </c>
      <c r="R478" s="3">
        <f>IFERROR(P478*(1/Q478),"")</f>
        <v>0.1813758379502908</v>
      </c>
      <c r="S478" s="8">
        <f>IFERROR(1/R478,"")</f>
        <v>5.5134135356775991</v>
      </c>
    </row>
    <row r="479" spans="1:19" x14ac:dyDescent="0.25">
      <c r="A479" s="1">
        <v>54</v>
      </c>
      <c r="B479" s="5">
        <v>0.70138888888888884</v>
      </c>
      <c r="C479" s="1" t="s">
        <v>30</v>
      </c>
      <c r="D479" s="1">
        <v>8</v>
      </c>
      <c r="E479" s="1">
        <v>13</v>
      </c>
      <c r="F479" s="1" t="s">
        <v>520</v>
      </c>
      <c r="G479" s="2">
        <v>56.124166666666596</v>
      </c>
      <c r="H479" s="6">
        <f>1+COUNTIFS(A:A,A479,O:O,"&lt;"&amp;O479)</f>
        <v>3</v>
      </c>
      <c r="I479" s="2">
        <f>AVERAGEIF(A:A,A479,G:G)</f>
        <v>48.317772727272718</v>
      </c>
      <c r="J479" s="2">
        <f>G479-I479</f>
        <v>7.8063939393938782</v>
      </c>
      <c r="K479" s="2">
        <f>90+J479</f>
        <v>97.806393939393871</v>
      </c>
      <c r="L479" s="2">
        <f>EXP(0.06*K479)</f>
        <v>353.67684760961623</v>
      </c>
      <c r="M479" s="2">
        <f>SUMIF(A:A,A479,L:L)</f>
        <v>3328.2712331344928</v>
      </c>
      <c r="N479" s="3">
        <f>L479/M479</f>
        <v>0.10626443064152892</v>
      </c>
      <c r="O479" s="7">
        <f>1/N479</f>
        <v>9.4104865942714859</v>
      </c>
      <c r="P479" s="3">
        <f>IF(O479&gt;21,"",N479)</f>
        <v>0.10626443064152892</v>
      </c>
      <c r="Q479" s="3">
        <f>IF(ISNUMBER(P479),SUMIF(A:A,A479,P:P),"")</f>
        <v>0.88403668812951341</v>
      </c>
      <c r="R479" s="3">
        <f>IFERROR(P479*(1/Q479),"")</f>
        <v>0.12020364320667304</v>
      </c>
      <c r="S479" s="8">
        <f>IFERROR(1/R479,"")</f>
        <v>8.3192154024869485</v>
      </c>
    </row>
    <row r="480" spans="1:19" x14ac:dyDescent="0.25">
      <c r="A480" s="1">
        <v>54</v>
      </c>
      <c r="B480" s="5">
        <v>0.70138888888888884</v>
      </c>
      <c r="C480" s="1" t="s">
        <v>30</v>
      </c>
      <c r="D480" s="1">
        <v>8</v>
      </c>
      <c r="E480" s="1">
        <v>2</v>
      </c>
      <c r="F480" s="1" t="s">
        <v>512</v>
      </c>
      <c r="G480" s="2">
        <v>53.642299999999999</v>
      </c>
      <c r="H480" s="6">
        <f>1+COUNTIFS(A:A,A480,O:O,"&lt;"&amp;O480)</f>
        <v>4</v>
      </c>
      <c r="I480" s="2">
        <f>AVERAGEIF(A:A,A480,G:G)</f>
        <v>48.317772727272718</v>
      </c>
      <c r="J480" s="2">
        <f>G480-I480</f>
        <v>5.3245272727272805</v>
      </c>
      <c r="K480" s="2">
        <f>90+J480</f>
        <v>95.324527272727281</v>
      </c>
      <c r="L480" s="2">
        <f>EXP(0.06*K480)</f>
        <v>304.7438648354443</v>
      </c>
      <c r="M480" s="2">
        <f>SUMIF(A:A,A480,L:L)</f>
        <v>3328.2712331344928</v>
      </c>
      <c r="N480" s="3">
        <f>L480/M480</f>
        <v>9.1562208572900233E-2</v>
      </c>
      <c r="O480" s="7">
        <f>1/N480</f>
        <v>10.92153646778646</v>
      </c>
      <c r="P480" s="3">
        <f>IF(O480&gt;21,"",N480)</f>
        <v>9.1562208572900233E-2</v>
      </c>
      <c r="Q480" s="3">
        <f>IF(ISNUMBER(P480),SUMIF(A:A,A480,P:P),"")</f>
        <v>0.88403668812951341</v>
      </c>
      <c r="R480" s="3">
        <f>IFERROR(P480*(1/Q480),"")</f>
        <v>0.10357286049590529</v>
      </c>
      <c r="S480" s="8">
        <f>IFERROR(1/R480,"")</f>
        <v>9.655038928267647</v>
      </c>
    </row>
    <row r="481" spans="1:19" x14ac:dyDescent="0.25">
      <c r="A481" s="1">
        <v>54</v>
      </c>
      <c r="B481" s="5">
        <v>0.70138888888888884</v>
      </c>
      <c r="C481" s="1" t="s">
        <v>30</v>
      </c>
      <c r="D481" s="1">
        <v>8</v>
      </c>
      <c r="E481" s="1">
        <v>5</v>
      </c>
      <c r="F481" s="1" t="s">
        <v>514</v>
      </c>
      <c r="G481" s="2">
        <v>51.993666666666606</v>
      </c>
      <c r="H481" s="6">
        <f>1+COUNTIFS(A:A,A481,O:O,"&lt;"&amp;O481)</f>
        <v>5</v>
      </c>
      <c r="I481" s="2">
        <f>AVERAGEIF(A:A,A481,G:G)</f>
        <v>48.317772727272718</v>
      </c>
      <c r="J481" s="2">
        <f>G481-I481</f>
        <v>3.6758939393938874</v>
      </c>
      <c r="K481" s="2">
        <f>90+J481</f>
        <v>93.675893939393887</v>
      </c>
      <c r="L481" s="2">
        <f>EXP(0.06*K481)</f>
        <v>276.04216791935744</v>
      </c>
      <c r="M481" s="2">
        <f>SUMIF(A:A,A481,L:L)</f>
        <v>3328.2712331344928</v>
      </c>
      <c r="N481" s="3">
        <f>L481/M481</f>
        <v>8.293860343208477E-2</v>
      </c>
      <c r="O481" s="7">
        <f>1/N481</f>
        <v>12.057111629795665</v>
      </c>
      <c r="P481" s="3">
        <f>IF(O481&gt;21,"",N481)</f>
        <v>8.293860343208477E-2</v>
      </c>
      <c r="Q481" s="3">
        <f>IF(ISNUMBER(P481),SUMIF(A:A,A481,P:P),"")</f>
        <v>0.88403668812951341</v>
      </c>
      <c r="R481" s="3">
        <f>IFERROR(P481*(1/Q481),"")</f>
        <v>9.3818055908482925E-2</v>
      </c>
      <c r="S481" s="8">
        <f>IFERROR(1/R481,"")</f>
        <v>10.658929033612401</v>
      </c>
    </row>
    <row r="482" spans="1:19" x14ac:dyDescent="0.25">
      <c r="A482" s="1">
        <v>54</v>
      </c>
      <c r="B482" s="5">
        <v>0.70138888888888884</v>
      </c>
      <c r="C482" s="1" t="s">
        <v>30</v>
      </c>
      <c r="D482" s="1">
        <v>8</v>
      </c>
      <c r="E482" s="1">
        <v>1</v>
      </c>
      <c r="F482" s="1" t="s">
        <v>511</v>
      </c>
      <c r="G482" s="2">
        <v>49.990600000000001</v>
      </c>
      <c r="H482" s="6">
        <f>1+COUNTIFS(A:A,A482,O:O,"&lt;"&amp;O482)</f>
        <v>6</v>
      </c>
      <c r="I482" s="2">
        <f>AVERAGEIF(A:A,A482,G:G)</f>
        <v>48.317772727272718</v>
      </c>
      <c r="J482" s="2">
        <f>G482-I482</f>
        <v>1.6728272727272824</v>
      </c>
      <c r="K482" s="2">
        <f>90+J482</f>
        <v>91.672827272727289</v>
      </c>
      <c r="L482" s="2">
        <f>EXP(0.06*K482)</f>
        <v>244.78239601859053</v>
      </c>
      <c r="M482" s="2">
        <f>SUMIF(A:A,A482,L:L)</f>
        <v>3328.2712331344928</v>
      </c>
      <c r="N482" s="3">
        <f>L482/M482</f>
        <v>7.3546408592445101E-2</v>
      </c>
      <c r="O482" s="7">
        <f>1/N482</f>
        <v>13.596856993268913</v>
      </c>
      <c r="P482" s="3">
        <f>IF(O482&gt;21,"",N482)</f>
        <v>7.3546408592445101E-2</v>
      </c>
      <c r="Q482" s="3">
        <f>IF(ISNUMBER(P482),SUMIF(A:A,A482,P:P),"")</f>
        <v>0.88403668812951341</v>
      </c>
      <c r="R482" s="3">
        <f>IFERROR(P482*(1/Q482),"")</f>
        <v>8.3193842042979083E-2</v>
      </c>
      <c r="S482" s="8">
        <f>IFERROR(1/R482,"")</f>
        <v>12.020120425300064</v>
      </c>
    </row>
    <row r="483" spans="1:19" x14ac:dyDescent="0.25">
      <c r="A483" s="1">
        <v>54</v>
      </c>
      <c r="B483" s="5">
        <v>0.70138888888888884</v>
      </c>
      <c r="C483" s="1" t="s">
        <v>30</v>
      </c>
      <c r="D483" s="1">
        <v>8</v>
      </c>
      <c r="E483" s="1">
        <v>7</v>
      </c>
      <c r="F483" s="1" t="s">
        <v>516</v>
      </c>
      <c r="G483" s="2">
        <v>49.972199999999901</v>
      </c>
      <c r="H483" s="6">
        <f>1+COUNTIFS(A:A,A483,O:O,"&lt;"&amp;O483)</f>
        <v>7</v>
      </c>
      <c r="I483" s="2">
        <f>AVERAGEIF(A:A,A483,G:G)</f>
        <v>48.317772727272718</v>
      </c>
      <c r="J483" s="2">
        <f>G483-I483</f>
        <v>1.6544272727271832</v>
      </c>
      <c r="K483" s="2">
        <f>90+J483</f>
        <v>91.65442727272719</v>
      </c>
      <c r="L483" s="2">
        <f>EXP(0.06*K483)</f>
        <v>244.51230537085465</v>
      </c>
      <c r="M483" s="2">
        <f>SUMIF(A:A,A483,L:L)</f>
        <v>3328.2712331344928</v>
      </c>
      <c r="N483" s="3">
        <f>L483/M483</f>
        <v>7.3465258160639244E-2</v>
      </c>
      <c r="O483" s="7">
        <f>1/N483</f>
        <v>13.611876212473092</v>
      </c>
      <c r="P483" s="3">
        <f>IF(O483&gt;21,"",N483)</f>
        <v>7.3465258160639244E-2</v>
      </c>
      <c r="Q483" s="3">
        <f>IF(ISNUMBER(P483),SUMIF(A:A,A483,P:P),"")</f>
        <v>0.88403668812951341</v>
      </c>
      <c r="R483" s="3">
        <f>IFERROR(P483*(1/Q483),"")</f>
        <v>8.3102046721703945E-2</v>
      </c>
      <c r="S483" s="8">
        <f>IFERROR(1/R483,"")</f>
        <v>12.033397966103617</v>
      </c>
    </row>
    <row r="484" spans="1:19" x14ac:dyDescent="0.25">
      <c r="A484" s="1">
        <v>54</v>
      </c>
      <c r="B484" s="5">
        <v>0.70138888888888884</v>
      </c>
      <c r="C484" s="1" t="s">
        <v>30</v>
      </c>
      <c r="D484" s="1">
        <v>8</v>
      </c>
      <c r="E484" s="1">
        <v>6</v>
      </c>
      <c r="F484" s="1" t="s">
        <v>515</v>
      </c>
      <c r="G484" s="2">
        <v>40.861333333333299</v>
      </c>
      <c r="H484" s="6">
        <f>1+COUNTIFS(A:A,A484,O:O,"&lt;"&amp;O484)</f>
        <v>8</v>
      </c>
      <c r="I484" s="2">
        <f>AVERAGEIF(A:A,A484,G:G)</f>
        <v>48.317772727272718</v>
      </c>
      <c r="J484" s="2">
        <f>G484-I484</f>
        <v>-7.4564393939394193</v>
      </c>
      <c r="K484" s="2">
        <f>90+J484</f>
        <v>82.543560606060581</v>
      </c>
      <c r="L484" s="2">
        <f>EXP(0.06*K484)</f>
        <v>141.54442655097913</v>
      </c>
      <c r="M484" s="2">
        <f>SUMIF(A:A,A484,L:L)</f>
        <v>3328.2712331344928</v>
      </c>
      <c r="N484" s="3">
        <f>L484/M484</f>
        <v>4.2527912131030167E-2</v>
      </c>
      <c r="O484" s="7">
        <f>1/N484</f>
        <v>23.513968824026929</v>
      </c>
      <c r="P484" s="3" t="str">
        <f>IF(O484&gt;21,"",N484)</f>
        <v/>
      </c>
      <c r="Q484" s="3" t="str">
        <f>IF(ISNUMBER(P484),SUMIF(A:A,A484,P:P),"")</f>
        <v/>
      </c>
      <c r="R484" s="3" t="str">
        <f>IFERROR(P484*(1/Q484),"")</f>
        <v/>
      </c>
      <c r="S484" s="8" t="str">
        <f>IFERROR(1/R484,"")</f>
        <v/>
      </c>
    </row>
    <row r="485" spans="1:19" x14ac:dyDescent="0.25">
      <c r="A485" s="1">
        <v>54</v>
      </c>
      <c r="B485" s="5">
        <v>0.70138888888888884</v>
      </c>
      <c r="C485" s="1" t="s">
        <v>30</v>
      </c>
      <c r="D485" s="1">
        <v>8</v>
      </c>
      <c r="E485" s="1">
        <v>11</v>
      </c>
      <c r="F485" s="1" t="s">
        <v>518</v>
      </c>
      <c r="G485" s="2">
        <v>35.5274</v>
      </c>
      <c r="H485" s="6">
        <f>1+COUNTIFS(A:A,A485,O:O,"&lt;"&amp;O485)</f>
        <v>9</v>
      </c>
      <c r="I485" s="2">
        <f>AVERAGEIF(A:A,A485,G:G)</f>
        <v>48.317772727272718</v>
      </c>
      <c r="J485" s="2">
        <f>G485-I485</f>
        <v>-12.790372727272718</v>
      </c>
      <c r="K485" s="2">
        <f>90+J485</f>
        <v>77.209627272727289</v>
      </c>
      <c r="L485" s="2">
        <f>EXP(0.06*K485)</f>
        <v>102.77864894517805</v>
      </c>
      <c r="M485" s="2">
        <f>SUMIF(A:A,A485,L:L)</f>
        <v>3328.2712331344928</v>
      </c>
      <c r="N485" s="3">
        <f>L485/M485</f>
        <v>3.0880490725025248E-2</v>
      </c>
      <c r="O485" s="7">
        <f>1/N485</f>
        <v>32.382905080896585</v>
      </c>
      <c r="P485" s="3" t="str">
        <f>IF(O485&gt;21,"",N485)</f>
        <v/>
      </c>
      <c r="Q485" s="3" t="str">
        <f>IF(ISNUMBER(P485),SUMIF(A:A,A485,P:P),"")</f>
        <v/>
      </c>
      <c r="R485" s="3" t="str">
        <f>IFERROR(P485*(1/Q485),"")</f>
        <v/>
      </c>
      <c r="S485" s="8" t="str">
        <f>IFERROR(1/R485,"")</f>
        <v/>
      </c>
    </row>
    <row r="486" spans="1:19" x14ac:dyDescent="0.25">
      <c r="A486" s="1">
        <v>54</v>
      </c>
      <c r="B486" s="5">
        <v>0.70138888888888884</v>
      </c>
      <c r="C486" s="1" t="s">
        <v>30</v>
      </c>
      <c r="D486" s="1">
        <v>8</v>
      </c>
      <c r="E486" s="1">
        <v>12</v>
      </c>
      <c r="F486" s="1" t="s">
        <v>519</v>
      </c>
      <c r="G486" s="2">
        <v>33.5200666666667</v>
      </c>
      <c r="H486" s="6">
        <f>1+COUNTIFS(A:A,A486,O:O,"&lt;"&amp;O486)</f>
        <v>10</v>
      </c>
      <c r="I486" s="2">
        <f>AVERAGEIF(A:A,A486,G:G)</f>
        <v>48.317772727272718</v>
      </c>
      <c r="J486" s="2">
        <f>G486-I486</f>
        <v>-14.797706060606018</v>
      </c>
      <c r="K486" s="2">
        <f>90+J486</f>
        <v>75.202293939393982</v>
      </c>
      <c r="L486" s="2">
        <f>EXP(0.06*K486)</f>
        <v>91.116384177259221</v>
      </c>
      <c r="M486" s="2">
        <f>SUMIF(A:A,A486,L:L)</f>
        <v>3328.2712331344928</v>
      </c>
      <c r="N486" s="3">
        <f>L486/M486</f>
        <v>2.737649001384055E-2</v>
      </c>
      <c r="O486" s="7">
        <f>1/N486</f>
        <v>36.527692172898597</v>
      </c>
      <c r="P486" s="3" t="str">
        <f>IF(O486&gt;21,"",N486)</f>
        <v/>
      </c>
      <c r="Q486" s="3" t="str">
        <f>IF(ISNUMBER(P486),SUMIF(A:A,A486,P:P),"")</f>
        <v/>
      </c>
      <c r="R486" s="3" t="str">
        <f>IFERROR(P486*(1/Q486),"")</f>
        <v/>
      </c>
      <c r="S486" s="8" t="str">
        <f>IFERROR(1/R486,"")</f>
        <v/>
      </c>
    </row>
    <row r="487" spans="1:19" x14ac:dyDescent="0.25">
      <c r="A487" s="1">
        <v>54</v>
      </c>
      <c r="B487" s="5">
        <v>0.70138888888888884</v>
      </c>
      <c r="C487" s="1" t="s">
        <v>30</v>
      </c>
      <c r="D487" s="1">
        <v>8</v>
      </c>
      <c r="E487" s="1">
        <v>15</v>
      </c>
      <c r="F487" s="1" t="s">
        <v>521</v>
      </c>
      <c r="G487" s="2">
        <v>23.689900000000002</v>
      </c>
      <c r="H487" s="6">
        <f>1+COUNTIFS(A:A,A487,O:O,"&lt;"&amp;O487)</f>
        <v>11</v>
      </c>
      <c r="I487" s="2">
        <f>AVERAGEIF(A:A,A487,G:G)</f>
        <v>48.317772727272718</v>
      </c>
      <c r="J487" s="2">
        <f>G487-I487</f>
        <v>-24.627872727272717</v>
      </c>
      <c r="K487" s="2">
        <f>90+J487</f>
        <v>65.372127272727283</v>
      </c>
      <c r="L487" s="2">
        <f>EXP(0.06*K487)</f>
        <v>50.517895324127515</v>
      </c>
      <c r="M487" s="2">
        <f>SUMIF(A:A,A487,L:L)</f>
        <v>3328.2712331344928</v>
      </c>
      <c r="N487" s="3">
        <f>L487/M487</f>
        <v>1.5178419000590547E-2</v>
      </c>
      <c r="O487" s="7">
        <f>1/N487</f>
        <v>65.883014559098214</v>
      </c>
      <c r="P487" s="3" t="str">
        <f>IF(O487&gt;21,"",N487)</f>
        <v/>
      </c>
      <c r="Q487" s="3" t="str">
        <f>IF(ISNUMBER(P487),SUMIF(A:A,A487,P:P),"")</f>
        <v/>
      </c>
      <c r="R487" s="3" t="str">
        <f>IFERROR(P487*(1/Q487),"")</f>
        <v/>
      </c>
      <c r="S487" s="8" t="str">
        <f>IFERROR(1/R487,"")</f>
        <v/>
      </c>
    </row>
    <row r="488" spans="1:19" x14ac:dyDescent="0.25">
      <c r="A488" s="1">
        <v>55</v>
      </c>
      <c r="B488" s="5">
        <v>0.70277777777777783</v>
      </c>
      <c r="C488" s="1" t="s">
        <v>346</v>
      </c>
      <c r="D488" s="1">
        <v>5</v>
      </c>
      <c r="E488" s="1">
        <v>1</v>
      </c>
      <c r="F488" s="1" t="s">
        <v>522</v>
      </c>
      <c r="G488" s="2">
        <v>67.037399999999906</v>
      </c>
      <c r="H488" s="6">
        <f>1+COUNTIFS(A:A,A488,O:O,"&lt;"&amp;O488)</f>
        <v>1</v>
      </c>
      <c r="I488" s="2">
        <f>AVERAGEIF(A:A,A488,G:G)</f>
        <v>50.170294444444409</v>
      </c>
      <c r="J488" s="2">
        <f>G488-I488</f>
        <v>16.867105555555497</v>
      </c>
      <c r="K488" s="2">
        <f>90+J488</f>
        <v>106.8671055555555</v>
      </c>
      <c r="L488" s="2">
        <f>EXP(0.06*K488)</f>
        <v>609.12672514778683</v>
      </c>
      <c r="M488" s="2">
        <f>SUMIF(A:A,A488,L:L)</f>
        <v>3241.8809487071148</v>
      </c>
      <c r="N488" s="3">
        <f>L488/M488</f>
        <v>0.18789299631459658</v>
      </c>
      <c r="O488" s="7">
        <f>1/N488</f>
        <v>5.3221781525356109</v>
      </c>
      <c r="P488" s="3">
        <f>IF(O488&gt;21,"",N488)</f>
        <v>0.18789299631459658</v>
      </c>
      <c r="Q488" s="3">
        <f>IF(ISNUMBER(P488),SUMIF(A:A,A488,P:P),"")</f>
        <v>0.91210815314702054</v>
      </c>
      <c r="R488" s="3">
        <f>IFERROR(P488*(1/Q488),"")</f>
        <v>0.2059985931123571</v>
      </c>
      <c r="S488" s="8">
        <f>IFERROR(1/R488,"")</f>
        <v>4.8544020854286778</v>
      </c>
    </row>
    <row r="489" spans="1:19" x14ac:dyDescent="0.25">
      <c r="A489" s="1">
        <v>55</v>
      </c>
      <c r="B489" s="5">
        <v>0.70277777777777783</v>
      </c>
      <c r="C489" s="1" t="s">
        <v>346</v>
      </c>
      <c r="D489" s="1">
        <v>5</v>
      </c>
      <c r="E489" s="1">
        <v>9</v>
      </c>
      <c r="F489" s="1" t="s">
        <v>528</v>
      </c>
      <c r="G489" s="2">
        <v>66.528166666666692</v>
      </c>
      <c r="H489" s="6">
        <f>1+COUNTIFS(A:A,A489,O:O,"&lt;"&amp;O489)</f>
        <v>2</v>
      </c>
      <c r="I489" s="2">
        <f>AVERAGEIF(A:A,A489,G:G)</f>
        <v>50.170294444444409</v>
      </c>
      <c r="J489" s="2">
        <f>G489-I489</f>
        <v>16.357872222222284</v>
      </c>
      <c r="K489" s="2">
        <f>90+J489</f>
        <v>106.35787222222228</v>
      </c>
      <c r="L489" s="2">
        <f>EXP(0.06*K489)</f>
        <v>590.79691761308777</v>
      </c>
      <c r="M489" s="2">
        <f>SUMIF(A:A,A489,L:L)</f>
        <v>3241.8809487071148</v>
      </c>
      <c r="N489" s="3">
        <f>L489/M489</f>
        <v>0.18223893071974212</v>
      </c>
      <c r="O489" s="7">
        <f>1/N489</f>
        <v>5.4873017310327592</v>
      </c>
      <c r="P489" s="3">
        <f>IF(O489&gt;21,"",N489)</f>
        <v>0.18223893071974212</v>
      </c>
      <c r="Q489" s="3">
        <f>IF(ISNUMBER(P489),SUMIF(A:A,A489,P:P),"")</f>
        <v>0.91210815314702054</v>
      </c>
      <c r="R489" s="3">
        <f>IFERROR(P489*(1/Q489),"")</f>
        <v>0.19979969490566266</v>
      </c>
      <c r="S489" s="8">
        <f>IFERROR(1/R489,"")</f>
        <v>5.0050126476527383</v>
      </c>
    </row>
    <row r="490" spans="1:19" x14ac:dyDescent="0.25">
      <c r="A490" s="1">
        <v>55</v>
      </c>
      <c r="B490" s="5">
        <v>0.70277777777777783</v>
      </c>
      <c r="C490" s="1" t="s">
        <v>346</v>
      </c>
      <c r="D490" s="1">
        <v>5</v>
      </c>
      <c r="E490" s="1">
        <v>4</v>
      </c>
      <c r="F490" s="1" t="s">
        <v>525</v>
      </c>
      <c r="G490" s="2">
        <v>61.090599999999995</v>
      </c>
      <c r="H490" s="6">
        <f>1+COUNTIFS(A:A,A490,O:O,"&lt;"&amp;O490)</f>
        <v>3</v>
      </c>
      <c r="I490" s="2">
        <f>AVERAGEIF(A:A,A490,G:G)</f>
        <v>50.170294444444409</v>
      </c>
      <c r="J490" s="2">
        <f>G490-I490</f>
        <v>10.920305555555586</v>
      </c>
      <c r="K490" s="2">
        <f>90+J490</f>
        <v>100.92030555555559</v>
      </c>
      <c r="L490" s="2">
        <f>EXP(0.06*K490)</f>
        <v>426.33197777565778</v>
      </c>
      <c r="M490" s="2">
        <f>SUMIF(A:A,A490,L:L)</f>
        <v>3241.8809487071148</v>
      </c>
      <c r="N490" s="3">
        <f>L490/M490</f>
        <v>0.13150759837300072</v>
      </c>
      <c r="O490" s="7">
        <f>1/N490</f>
        <v>7.6041233538738693</v>
      </c>
      <c r="P490" s="3">
        <f>IF(O490&gt;21,"",N490)</f>
        <v>0.13150759837300072</v>
      </c>
      <c r="Q490" s="3">
        <f>IF(ISNUMBER(P490),SUMIF(A:A,A490,P:P),"")</f>
        <v>0.91210815314702054</v>
      </c>
      <c r="R490" s="3">
        <f>IFERROR(P490*(1/Q490),"")</f>
        <v>0.1441798299020394</v>
      </c>
      <c r="S490" s="8">
        <f>IFERROR(1/R490,"")</f>
        <v>6.9357829086040219</v>
      </c>
    </row>
    <row r="491" spans="1:19" x14ac:dyDescent="0.25">
      <c r="A491" s="1">
        <v>55</v>
      </c>
      <c r="B491" s="5">
        <v>0.70277777777777783</v>
      </c>
      <c r="C491" s="1" t="s">
        <v>346</v>
      </c>
      <c r="D491" s="1">
        <v>5</v>
      </c>
      <c r="E491" s="1">
        <v>14</v>
      </c>
      <c r="F491" s="1" t="s">
        <v>531</v>
      </c>
      <c r="G491" s="2">
        <v>53.175966666666596</v>
      </c>
      <c r="H491" s="6">
        <f>1+COUNTIFS(A:A,A491,O:O,"&lt;"&amp;O491)</f>
        <v>4</v>
      </c>
      <c r="I491" s="2">
        <f>AVERAGEIF(A:A,A491,G:G)</f>
        <v>50.170294444444409</v>
      </c>
      <c r="J491" s="2">
        <f>G491-I491</f>
        <v>3.0056722222221879</v>
      </c>
      <c r="K491" s="2">
        <f>90+J491</f>
        <v>93.005672222222188</v>
      </c>
      <c r="L491" s="2">
        <f>EXP(0.06*K491)</f>
        <v>265.16183384233221</v>
      </c>
      <c r="M491" s="2">
        <f>SUMIF(A:A,A491,L:L)</f>
        <v>3241.8809487071148</v>
      </c>
      <c r="N491" s="3">
        <f>L491/M491</f>
        <v>8.1792588326872598E-2</v>
      </c>
      <c r="O491" s="7">
        <f>1/N491</f>
        <v>12.226046643781958</v>
      </c>
      <c r="P491" s="3">
        <f>IF(O491&gt;21,"",N491)</f>
        <v>8.1792588326872598E-2</v>
      </c>
      <c r="Q491" s="3">
        <f>IF(ISNUMBER(P491),SUMIF(A:A,A491,P:P),"")</f>
        <v>0.91210815314702054</v>
      </c>
      <c r="R491" s="3">
        <f>IFERROR(P491*(1/Q491),"")</f>
        <v>8.9674221247410174E-2</v>
      </c>
      <c r="S491" s="8">
        <f>IFERROR(1/R491,"")</f>
        <v>11.15147682454929</v>
      </c>
    </row>
    <row r="492" spans="1:19" x14ac:dyDescent="0.25">
      <c r="A492" s="1">
        <v>55</v>
      </c>
      <c r="B492" s="5">
        <v>0.70277777777777783</v>
      </c>
      <c r="C492" s="1" t="s">
        <v>346</v>
      </c>
      <c r="D492" s="1">
        <v>5</v>
      </c>
      <c r="E492" s="1">
        <v>3</v>
      </c>
      <c r="F492" s="1" t="s">
        <v>524</v>
      </c>
      <c r="G492" s="2">
        <v>51.857466666666696</v>
      </c>
      <c r="H492" s="6">
        <f>1+COUNTIFS(A:A,A492,O:O,"&lt;"&amp;O492)</f>
        <v>5</v>
      </c>
      <c r="I492" s="2">
        <f>AVERAGEIF(A:A,A492,G:G)</f>
        <v>50.170294444444409</v>
      </c>
      <c r="J492" s="2">
        <f>G492-I492</f>
        <v>1.6871722222222871</v>
      </c>
      <c r="K492" s="2">
        <f>90+J492</f>
        <v>91.687172222222287</v>
      </c>
      <c r="L492" s="2">
        <f>EXP(0.06*K492)</f>
        <v>244.99317017840821</v>
      </c>
      <c r="M492" s="2">
        <f>SUMIF(A:A,A492,L:L)</f>
        <v>3241.8809487071148</v>
      </c>
      <c r="N492" s="3">
        <f>L492/M492</f>
        <v>7.5571303837086684E-2</v>
      </c>
      <c r="O492" s="7">
        <f>1/N492</f>
        <v>13.232536018642159</v>
      </c>
      <c r="P492" s="3">
        <f>IF(O492&gt;21,"",N492)</f>
        <v>7.5571303837086684E-2</v>
      </c>
      <c r="Q492" s="3">
        <f>IF(ISNUMBER(P492),SUMIF(A:A,A492,P:P),"")</f>
        <v>0.91210815314702054</v>
      </c>
      <c r="R492" s="3">
        <f>IFERROR(P492*(1/Q492),"")</f>
        <v>8.2853446245760645E-2</v>
      </c>
      <c r="S492" s="8">
        <f>IFERROR(1/R492,"")</f>
        <v>12.069503989415129</v>
      </c>
    </row>
    <row r="493" spans="1:19" x14ac:dyDescent="0.25">
      <c r="A493" s="1">
        <v>55</v>
      </c>
      <c r="B493" s="5">
        <v>0.70277777777777783</v>
      </c>
      <c r="C493" s="1" t="s">
        <v>346</v>
      </c>
      <c r="D493" s="1">
        <v>5</v>
      </c>
      <c r="E493" s="1">
        <v>13</v>
      </c>
      <c r="F493" s="1" t="s">
        <v>530</v>
      </c>
      <c r="G493" s="2">
        <v>51.743899999999996</v>
      </c>
      <c r="H493" s="6">
        <f>1+COUNTIFS(A:A,A493,O:O,"&lt;"&amp;O493)</f>
        <v>6</v>
      </c>
      <c r="I493" s="2">
        <f>AVERAGEIF(A:A,A493,G:G)</f>
        <v>50.170294444444409</v>
      </c>
      <c r="J493" s="2">
        <f>G493-I493</f>
        <v>1.5736055555555879</v>
      </c>
      <c r="K493" s="2">
        <f>90+J493</f>
        <v>91.573605555555588</v>
      </c>
      <c r="L493" s="2">
        <f>EXP(0.06*K493)</f>
        <v>243.32946140983071</v>
      </c>
      <c r="M493" s="2">
        <f>SUMIF(A:A,A493,L:L)</f>
        <v>3241.8809487071148</v>
      </c>
      <c r="N493" s="3">
        <f>L493/M493</f>
        <v>7.5058111405007705E-2</v>
      </c>
      <c r="O493" s="7">
        <f>1/N493</f>
        <v>13.323010415277812</v>
      </c>
      <c r="P493" s="3">
        <f>IF(O493&gt;21,"",N493)</f>
        <v>7.5058111405007705E-2</v>
      </c>
      <c r="Q493" s="3">
        <f>IF(ISNUMBER(P493),SUMIF(A:A,A493,P:P),"")</f>
        <v>0.91210815314702054</v>
      </c>
      <c r="R493" s="3">
        <f>IFERROR(P493*(1/Q493),"")</f>
        <v>8.2290801969083227E-2</v>
      </c>
      <c r="S493" s="8">
        <f>IFERROR(1/R493,"")</f>
        <v>12.152026424237565</v>
      </c>
    </row>
    <row r="494" spans="1:19" x14ac:dyDescent="0.25">
      <c r="A494" s="1">
        <v>55</v>
      </c>
      <c r="B494" s="5">
        <v>0.70277777777777783</v>
      </c>
      <c r="C494" s="1" t="s">
        <v>346</v>
      </c>
      <c r="D494" s="1">
        <v>5</v>
      </c>
      <c r="E494" s="1">
        <v>7</v>
      </c>
      <c r="F494" s="1" t="s">
        <v>527</v>
      </c>
      <c r="G494" s="2">
        <v>49.645099999999999</v>
      </c>
      <c r="H494" s="6">
        <f>1+COUNTIFS(A:A,A494,O:O,"&lt;"&amp;O494)</f>
        <v>7</v>
      </c>
      <c r="I494" s="2">
        <f>AVERAGEIF(A:A,A494,G:G)</f>
        <v>50.170294444444409</v>
      </c>
      <c r="J494" s="2">
        <f>G494-I494</f>
        <v>-0.52519444444440921</v>
      </c>
      <c r="K494" s="2">
        <f>90+J494</f>
        <v>89.474805555555591</v>
      </c>
      <c r="L494" s="2">
        <f>EXP(0.06*K494)</f>
        <v>214.53831204111606</v>
      </c>
      <c r="M494" s="2">
        <f>SUMIF(A:A,A494,L:L)</f>
        <v>3241.8809487071148</v>
      </c>
      <c r="N494" s="3">
        <f>L494/M494</f>
        <v>6.6177109966569087E-2</v>
      </c>
      <c r="O494" s="7">
        <f>1/N494</f>
        <v>15.110965113241926</v>
      </c>
      <c r="P494" s="3">
        <f>IF(O494&gt;21,"",N494)</f>
        <v>6.6177109966569087E-2</v>
      </c>
      <c r="Q494" s="3">
        <f>IF(ISNUMBER(P494),SUMIF(A:A,A494,P:P),"")</f>
        <v>0.91210815314702054</v>
      </c>
      <c r="R494" s="3">
        <f>IFERROR(P494*(1/Q494),"")</f>
        <v>7.2554016470788157E-2</v>
      </c>
      <c r="S494" s="8">
        <f>IFERROR(1/R494,"")</f>
        <v>13.782834481708148</v>
      </c>
    </row>
    <row r="495" spans="1:19" x14ac:dyDescent="0.25">
      <c r="A495" s="1">
        <v>55</v>
      </c>
      <c r="B495" s="5">
        <v>0.70277777777777783</v>
      </c>
      <c r="C495" s="1" t="s">
        <v>346</v>
      </c>
      <c r="D495" s="1">
        <v>5</v>
      </c>
      <c r="E495" s="1">
        <v>6</v>
      </c>
      <c r="F495" s="1" t="s">
        <v>441</v>
      </c>
      <c r="G495" s="2">
        <v>47.259799999999899</v>
      </c>
      <c r="H495" s="6">
        <f>1+COUNTIFS(A:A,A495,O:O,"&lt;"&amp;O495)</f>
        <v>8</v>
      </c>
      <c r="I495" s="2">
        <f>AVERAGEIF(A:A,A495,G:G)</f>
        <v>50.170294444444409</v>
      </c>
      <c r="J495" s="2">
        <f>G495-I495</f>
        <v>-2.9104944444445096</v>
      </c>
      <c r="K495" s="2">
        <f>90+J495</f>
        <v>87.08950555555549</v>
      </c>
      <c r="L495" s="2">
        <f>EXP(0.06*K495)</f>
        <v>185.93001385947528</v>
      </c>
      <c r="M495" s="2">
        <f>SUMIF(A:A,A495,L:L)</f>
        <v>3241.8809487071148</v>
      </c>
      <c r="N495" s="3">
        <f>L495/M495</f>
        <v>5.7352511335626154E-2</v>
      </c>
      <c r="O495" s="7">
        <f>1/N495</f>
        <v>17.43602811301519</v>
      </c>
      <c r="P495" s="3">
        <f>IF(O495&gt;21,"",N495)</f>
        <v>5.7352511335626154E-2</v>
      </c>
      <c r="Q495" s="3">
        <f>IF(ISNUMBER(P495),SUMIF(A:A,A495,P:P),"")</f>
        <v>0.91210815314702054</v>
      </c>
      <c r="R495" s="3">
        <f>IFERROR(P495*(1/Q495),"")</f>
        <v>6.2879068822863204E-2</v>
      </c>
      <c r="S495" s="8">
        <f>IFERROR(1/R495,"")</f>
        <v>15.903543400381814</v>
      </c>
    </row>
    <row r="496" spans="1:19" x14ac:dyDescent="0.25">
      <c r="A496" s="1">
        <v>55</v>
      </c>
      <c r="B496" s="5">
        <v>0.70277777777777783</v>
      </c>
      <c r="C496" s="1" t="s">
        <v>346</v>
      </c>
      <c r="D496" s="1">
        <v>5</v>
      </c>
      <c r="E496" s="1">
        <v>5</v>
      </c>
      <c r="F496" s="1" t="s">
        <v>526</v>
      </c>
      <c r="G496" s="2">
        <v>46.414733333333302</v>
      </c>
      <c r="H496" s="6">
        <f>1+COUNTIFS(A:A,A496,O:O,"&lt;"&amp;O496)</f>
        <v>9</v>
      </c>
      <c r="I496" s="2">
        <f>AVERAGEIF(A:A,A496,G:G)</f>
        <v>50.170294444444409</v>
      </c>
      <c r="J496" s="2">
        <f>G496-I496</f>
        <v>-3.7555611111111062</v>
      </c>
      <c r="K496" s="2">
        <f>90+J496</f>
        <v>86.244438888888894</v>
      </c>
      <c r="L496" s="2">
        <f>EXP(0.06*K496)</f>
        <v>176.7376329800623</v>
      </c>
      <c r="M496" s="2">
        <f>SUMIF(A:A,A496,L:L)</f>
        <v>3241.8809487071148</v>
      </c>
      <c r="N496" s="3">
        <f>L496/M496</f>
        <v>5.4517002868518821E-2</v>
      </c>
      <c r="O496" s="7">
        <f>1/N496</f>
        <v>18.34290124884059</v>
      </c>
      <c r="P496" s="3">
        <f>IF(O496&gt;21,"",N496)</f>
        <v>5.4517002868518821E-2</v>
      </c>
      <c r="Q496" s="3">
        <f>IF(ISNUMBER(P496),SUMIF(A:A,A496,P:P),"")</f>
        <v>0.91210815314702054</v>
      </c>
      <c r="R496" s="3">
        <f>IFERROR(P496*(1/Q496),"")</f>
        <v>5.9770327324035394E-2</v>
      </c>
      <c r="S496" s="8">
        <f>IFERROR(1/R496,"")</f>
        <v>16.730709781438168</v>
      </c>
    </row>
    <row r="497" spans="1:19" x14ac:dyDescent="0.25">
      <c r="A497" s="1">
        <v>55</v>
      </c>
      <c r="B497" s="5">
        <v>0.70277777777777783</v>
      </c>
      <c r="C497" s="1" t="s">
        <v>346</v>
      </c>
      <c r="D497" s="1">
        <v>5</v>
      </c>
      <c r="E497" s="1">
        <v>15</v>
      </c>
      <c r="F497" s="1" t="s">
        <v>532</v>
      </c>
      <c r="G497" s="2">
        <v>39.460533333333295</v>
      </c>
      <c r="H497" s="6">
        <f>1+COUNTIFS(A:A,A497,O:O,"&lt;"&amp;O497)</f>
        <v>10</v>
      </c>
      <c r="I497" s="2">
        <f>AVERAGEIF(A:A,A497,G:G)</f>
        <v>50.170294444444409</v>
      </c>
      <c r="J497" s="2">
        <f>G497-I497</f>
        <v>-10.709761111111114</v>
      </c>
      <c r="K497" s="2">
        <f>90+J497</f>
        <v>79.290238888888894</v>
      </c>
      <c r="L497" s="2">
        <f>EXP(0.06*K497)</f>
        <v>116.4444497762686</v>
      </c>
      <c r="M497" s="2">
        <f>SUMIF(A:A,A497,L:L)</f>
        <v>3241.8809487071148</v>
      </c>
      <c r="N497" s="3">
        <f>L497/M497</f>
        <v>3.5918792706656141E-2</v>
      </c>
      <c r="O497" s="7">
        <f>1/N497</f>
        <v>27.840579391597679</v>
      </c>
      <c r="P497" s="3" t="str">
        <f>IF(O497&gt;21,"",N497)</f>
        <v/>
      </c>
      <c r="Q497" s="3" t="str">
        <f>IF(ISNUMBER(P497),SUMIF(A:A,A497,P:P),"")</f>
        <v/>
      </c>
      <c r="R497" s="3" t="str">
        <f>IFERROR(P497*(1/Q497),"")</f>
        <v/>
      </c>
      <c r="S497" s="8" t="str">
        <f>IFERROR(1/R497,"")</f>
        <v/>
      </c>
    </row>
    <row r="498" spans="1:19" x14ac:dyDescent="0.25">
      <c r="A498" s="1">
        <v>55</v>
      </c>
      <c r="B498" s="5">
        <v>0.70277777777777783</v>
      </c>
      <c r="C498" s="1" t="s">
        <v>346</v>
      </c>
      <c r="D498" s="1">
        <v>5</v>
      </c>
      <c r="E498" s="1">
        <v>11</v>
      </c>
      <c r="F498" s="1" t="s">
        <v>529</v>
      </c>
      <c r="G498" s="2">
        <v>36.1610333333333</v>
      </c>
      <c r="H498" s="6">
        <f>1+COUNTIFS(A:A,A498,O:O,"&lt;"&amp;O498)</f>
        <v>11</v>
      </c>
      <c r="I498" s="2">
        <f>AVERAGEIF(A:A,A498,G:G)</f>
        <v>50.170294444444409</v>
      </c>
      <c r="J498" s="2">
        <f>G498-I498</f>
        <v>-14.009261111111108</v>
      </c>
      <c r="K498" s="2">
        <f>90+J498</f>
        <v>75.990738888888899</v>
      </c>
      <c r="L498" s="2">
        <f>EXP(0.06*K498)</f>
        <v>95.530382030145688</v>
      </c>
      <c r="M498" s="2">
        <f>SUMIF(A:A,A498,L:L)</f>
        <v>3241.8809487071148</v>
      </c>
      <c r="N498" s="3">
        <f>L498/M498</f>
        <v>2.9467578711748772E-2</v>
      </c>
      <c r="O498" s="7">
        <f>1/N498</f>
        <v>33.935601217255709</v>
      </c>
      <c r="P498" s="3" t="str">
        <f>IF(O498&gt;21,"",N498)</f>
        <v/>
      </c>
      <c r="Q498" s="3" t="str">
        <f>IF(ISNUMBER(P498),SUMIF(A:A,A498,P:P),"")</f>
        <v/>
      </c>
      <c r="R498" s="3" t="str">
        <f>IFERROR(P498*(1/Q498),"")</f>
        <v/>
      </c>
      <c r="S498" s="8" t="str">
        <f>IFERROR(1/R498,"")</f>
        <v/>
      </c>
    </row>
    <row r="499" spans="1:19" x14ac:dyDescent="0.25">
      <c r="A499" s="1">
        <v>55</v>
      </c>
      <c r="B499" s="5">
        <v>0.70277777777777783</v>
      </c>
      <c r="C499" s="1" t="s">
        <v>346</v>
      </c>
      <c r="D499" s="1">
        <v>5</v>
      </c>
      <c r="E499" s="1">
        <v>2</v>
      </c>
      <c r="F499" s="1" t="s">
        <v>523</v>
      </c>
      <c r="G499" s="2">
        <v>31.668833333333303</v>
      </c>
      <c r="H499" s="6">
        <f>1+COUNTIFS(A:A,A499,O:O,"&lt;"&amp;O499)</f>
        <v>12</v>
      </c>
      <c r="I499" s="2">
        <f>AVERAGEIF(A:A,A499,G:G)</f>
        <v>50.170294444444409</v>
      </c>
      <c r="J499" s="2">
        <f>G499-I499</f>
        <v>-18.501461111111105</v>
      </c>
      <c r="K499" s="2">
        <f>90+J499</f>
        <v>71.498538888888902</v>
      </c>
      <c r="L499" s="2">
        <f>EXP(0.06*K499)</f>
        <v>72.960072052942692</v>
      </c>
      <c r="M499" s="2">
        <f>SUMIF(A:A,A499,L:L)</f>
        <v>3241.8809487071148</v>
      </c>
      <c r="N499" s="3">
        <f>L499/M499</f>
        <v>2.2505475434574391E-2</v>
      </c>
      <c r="O499" s="7">
        <f>1/N499</f>
        <v>44.433631402593441</v>
      </c>
      <c r="P499" s="3" t="str">
        <f>IF(O499&gt;21,"",N499)</f>
        <v/>
      </c>
      <c r="Q499" s="3" t="str">
        <f>IF(ISNUMBER(P499),SUMIF(A:A,A499,P:P),"")</f>
        <v/>
      </c>
      <c r="R499" s="3" t="str">
        <f>IFERROR(P499*(1/Q499),"")</f>
        <v/>
      </c>
      <c r="S499" s="8" t="str">
        <f>IFERROR(1/R499,"")</f>
        <v/>
      </c>
    </row>
    <row r="500" spans="1:19" x14ac:dyDescent="0.25">
      <c r="A500" s="1">
        <v>56</v>
      </c>
      <c r="B500" s="5">
        <v>0.70416666666666661</v>
      </c>
      <c r="C500" s="1" t="s">
        <v>69</v>
      </c>
      <c r="D500" s="1">
        <v>7</v>
      </c>
      <c r="E500" s="1">
        <v>5</v>
      </c>
      <c r="F500" s="1" t="s">
        <v>536</v>
      </c>
      <c r="G500" s="2">
        <v>53.961066666666603</v>
      </c>
      <c r="H500" s="6">
        <f>1+COUNTIFS(A:A,A500,O:O,"&lt;"&amp;O500)</f>
        <v>1</v>
      </c>
      <c r="I500" s="2">
        <f>AVERAGEIF(A:A,A500,G:G)</f>
        <v>44.401929629629606</v>
      </c>
      <c r="J500" s="2">
        <f>G500-I500</f>
        <v>9.5591370370369972</v>
      </c>
      <c r="K500" s="2">
        <f>90+J500</f>
        <v>99.559137037037004</v>
      </c>
      <c r="L500" s="2">
        <f>EXP(0.06*K500)</f>
        <v>392.89728729331677</v>
      </c>
      <c r="M500" s="2">
        <f>SUMIF(A:A,A500,L:L)</f>
        <v>2324.3605073393678</v>
      </c>
      <c r="N500" s="3">
        <f>L500/M500</f>
        <v>0.16903457361829624</v>
      </c>
      <c r="O500" s="7">
        <f>1/N500</f>
        <v>5.9159494924283367</v>
      </c>
      <c r="P500" s="3">
        <f>IF(O500&gt;21,"",N500)</f>
        <v>0.16903457361829624</v>
      </c>
      <c r="Q500" s="3">
        <f>IF(ISNUMBER(P500),SUMIF(A:A,A500,P:P),"")</f>
        <v>0.94026500763215559</v>
      </c>
      <c r="R500" s="3">
        <f>IFERROR(P500*(1/Q500),"")</f>
        <v>0.17977333224807707</v>
      </c>
      <c r="S500" s="8">
        <f>IFERROR(1/R500,"")</f>
        <v>5.562560294649578</v>
      </c>
    </row>
    <row r="501" spans="1:19" x14ac:dyDescent="0.25">
      <c r="A501" s="1">
        <v>56</v>
      </c>
      <c r="B501" s="5">
        <v>0.70416666666666661</v>
      </c>
      <c r="C501" s="1" t="s">
        <v>69</v>
      </c>
      <c r="D501" s="1">
        <v>7</v>
      </c>
      <c r="E501" s="1">
        <v>1</v>
      </c>
      <c r="F501" s="1" t="s">
        <v>533</v>
      </c>
      <c r="G501" s="2">
        <v>51.237366666666595</v>
      </c>
      <c r="H501" s="6">
        <f>1+COUNTIFS(A:A,A501,O:O,"&lt;"&amp;O501)</f>
        <v>2</v>
      </c>
      <c r="I501" s="2">
        <f>AVERAGEIF(A:A,A501,G:G)</f>
        <v>44.401929629629606</v>
      </c>
      <c r="J501" s="2">
        <f>G501-I501</f>
        <v>6.8354370370369892</v>
      </c>
      <c r="K501" s="2">
        <f>90+J501</f>
        <v>96.835437037036996</v>
      </c>
      <c r="L501" s="2">
        <f>EXP(0.06*K501)</f>
        <v>333.66123847971545</v>
      </c>
      <c r="M501" s="2">
        <f>SUMIF(A:A,A501,L:L)</f>
        <v>2324.3605073393678</v>
      </c>
      <c r="N501" s="3">
        <f>L501/M501</f>
        <v>0.14354969352910249</v>
      </c>
      <c r="O501" s="7">
        <f>1/N501</f>
        <v>6.9662287352586052</v>
      </c>
      <c r="P501" s="3">
        <f>IF(O501&gt;21,"",N501)</f>
        <v>0.14354969352910249</v>
      </c>
      <c r="Q501" s="3">
        <f>IF(ISNUMBER(P501),SUMIF(A:A,A501,P:P),"")</f>
        <v>0.94026500763215559</v>
      </c>
      <c r="R501" s="3">
        <f>IFERROR(P501*(1/Q501),"")</f>
        <v>0.15266939890765463</v>
      </c>
      <c r="S501" s="8">
        <f>IFERROR(1/R501,"")</f>
        <v>6.5501011149252744</v>
      </c>
    </row>
    <row r="502" spans="1:19" x14ac:dyDescent="0.25">
      <c r="A502" s="1">
        <v>56</v>
      </c>
      <c r="B502" s="5">
        <v>0.70416666666666661</v>
      </c>
      <c r="C502" s="1" t="s">
        <v>69</v>
      </c>
      <c r="D502" s="1">
        <v>7</v>
      </c>
      <c r="E502" s="1">
        <v>2</v>
      </c>
      <c r="F502" s="1" t="s">
        <v>534</v>
      </c>
      <c r="G502" s="2">
        <v>50.884566666666601</v>
      </c>
      <c r="H502" s="6">
        <f>1+COUNTIFS(A:A,A502,O:O,"&lt;"&amp;O502)</f>
        <v>3</v>
      </c>
      <c r="I502" s="2">
        <f>AVERAGEIF(A:A,A502,G:G)</f>
        <v>44.401929629629606</v>
      </c>
      <c r="J502" s="2">
        <f>G502-I502</f>
        <v>6.4826370370369943</v>
      </c>
      <c r="K502" s="2">
        <f>90+J502</f>
        <v>96.482637037036994</v>
      </c>
      <c r="L502" s="2">
        <f>EXP(0.06*K502)</f>
        <v>326.67252686629598</v>
      </c>
      <c r="M502" s="2">
        <f>SUMIF(A:A,A502,L:L)</f>
        <v>2324.3605073393678</v>
      </c>
      <c r="N502" s="3">
        <f>L502/M502</f>
        <v>0.1405429690595755</v>
      </c>
      <c r="O502" s="7">
        <f>1/N502</f>
        <v>7.115261664751829</v>
      </c>
      <c r="P502" s="3">
        <f>IF(O502&gt;21,"",N502)</f>
        <v>0.1405429690595755</v>
      </c>
      <c r="Q502" s="3">
        <f>IF(ISNUMBER(P502),SUMIF(A:A,A502,P:P),"")</f>
        <v>0.94026500763215559</v>
      </c>
      <c r="R502" s="3">
        <f>IFERROR(P502*(1/Q502),"")</f>
        <v>0.14947165737189469</v>
      </c>
      <c r="S502" s="8">
        <f>IFERROR(1/R502,"")</f>
        <v>6.6902315635126621</v>
      </c>
    </row>
    <row r="503" spans="1:19" x14ac:dyDescent="0.25">
      <c r="A503" s="1">
        <v>56</v>
      </c>
      <c r="B503" s="5">
        <v>0.70416666666666661</v>
      </c>
      <c r="C503" s="1" t="s">
        <v>69</v>
      </c>
      <c r="D503" s="1">
        <v>7</v>
      </c>
      <c r="E503" s="1">
        <v>7</v>
      </c>
      <c r="F503" s="1" t="s">
        <v>538</v>
      </c>
      <c r="G503" s="2">
        <v>50.248199999999997</v>
      </c>
      <c r="H503" s="6">
        <f>1+COUNTIFS(A:A,A503,O:O,"&lt;"&amp;O503)</f>
        <v>4</v>
      </c>
      <c r="I503" s="2">
        <f>AVERAGEIF(A:A,A503,G:G)</f>
        <v>44.401929629629606</v>
      </c>
      <c r="J503" s="2">
        <f>G503-I503</f>
        <v>5.8462703703703909</v>
      </c>
      <c r="K503" s="2">
        <f>90+J503</f>
        <v>95.846270370370391</v>
      </c>
      <c r="L503" s="2">
        <f>EXP(0.06*K503)</f>
        <v>314.43463673594397</v>
      </c>
      <c r="M503" s="2">
        <f>SUMIF(A:A,A503,L:L)</f>
        <v>2324.3605073393678</v>
      </c>
      <c r="N503" s="3">
        <f>L503/M503</f>
        <v>0.13527791224428809</v>
      </c>
      <c r="O503" s="7">
        <f>1/N503</f>
        <v>7.3921897773982206</v>
      </c>
      <c r="P503" s="3">
        <f>IF(O503&gt;21,"",N503)</f>
        <v>0.13527791224428809</v>
      </c>
      <c r="Q503" s="3">
        <f>IF(ISNUMBER(P503),SUMIF(A:A,A503,P:P),"")</f>
        <v>0.94026500763215559</v>
      </c>
      <c r="R503" s="3">
        <f>IFERROR(P503*(1/Q503),"")</f>
        <v>0.1438721117410876</v>
      </c>
      <c r="S503" s="8">
        <f>IFERROR(1/R503,"")</f>
        <v>6.950617377463681</v>
      </c>
    </row>
    <row r="504" spans="1:19" x14ac:dyDescent="0.25">
      <c r="A504" s="1">
        <v>56</v>
      </c>
      <c r="B504" s="5">
        <v>0.70416666666666661</v>
      </c>
      <c r="C504" s="1" t="s">
        <v>69</v>
      </c>
      <c r="D504" s="1">
        <v>7</v>
      </c>
      <c r="E504" s="1">
        <v>9</v>
      </c>
      <c r="F504" s="1" t="s">
        <v>539</v>
      </c>
      <c r="G504" s="2">
        <v>48.988199999999999</v>
      </c>
      <c r="H504" s="6">
        <f>1+COUNTIFS(A:A,A504,O:O,"&lt;"&amp;O504)</f>
        <v>5</v>
      </c>
      <c r="I504" s="2">
        <f>AVERAGEIF(A:A,A504,G:G)</f>
        <v>44.401929629629606</v>
      </c>
      <c r="J504" s="2">
        <f>G504-I504</f>
        <v>4.5862703703703929</v>
      </c>
      <c r="K504" s="2">
        <f>90+J504</f>
        <v>94.586270370370386</v>
      </c>
      <c r="L504" s="2">
        <f>EXP(0.06*K504)</f>
        <v>291.53970979433547</v>
      </c>
      <c r="M504" s="2">
        <f>SUMIF(A:A,A504,L:L)</f>
        <v>2324.3605073393678</v>
      </c>
      <c r="N504" s="3">
        <f>L504/M504</f>
        <v>0.12542792259366559</v>
      </c>
      <c r="O504" s="7">
        <f>1/N504</f>
        <v>7.9727063904230082</v>
      </c>
      <c r="P504" s="3">
        <f>IF(O504&gt;21,"",N504)</f>
        <v>0.12542792259366559</v>
      </c>
      <c r="Q504" s="3">
        <f>IF(ISNUMBER(P504),SUMIF(A:A,A504,P:P),"")</f>
        <v>0.94026500763215559</v>
      </c>
      <c r="R504" s="3">
        <f>IFERROR(P504*(1/Q504),"")</f>
        <v>0.13339635270435873</v>
      </c>
      <c r="S504" s="8">
        <f>IFERROR(1/R504,"")</f>
        <v>7.4964568350400249</v>
      </c>
    </row>
    <row r="505" spans="1:19" x14ac:dyDescent="0.25">
      <c r="A505" s="1">
        <v>56</v>
      </c>
      <c r="B505" s="5">
        <v>0.70416666666666661</v>
      </c>
      <c r="C505" s="1" t="s">
        <v>69</v>
      </c>
      <c r="D505" s="1">
        <v>7</v>
      </c>
      <c r="E505" s="1">
        <v>3</v>
      </c>
      <c r="F505" s="1" t="s">
        <v>535</v>
      </c>
      <c r="G505" s="2">
        <v>48.906433333333297</v>
      </c>
      <c r="H505" s="6">
        <f>1+COUNTIFS(A:A,A505,O:O,"&lt;"&amp;O505)</f>
        <v>6</v>
      </c>
      <c r="I505" s="2">
        <f>AVERAGEIF(A:A,A505,G:G)</f>
        <v>44.401929629629606</v>
      </c>
      <c r="J505" s="2">
        <f>G505-I505</f>
        <v>4.5045037037036906</v>
      </c>
      <c r="K505" s="2">
        <f>90+J505</f>
        <v>94.504503703703691</v>
      </c>
      <c r="L505" s="2">
        <f>EXP(0.06*K505)</f>
        <v>290.11291875826089</v>
      </c>
      <c r="M505" s="2">
        <f>SUMIF(A:A,A505,L:L)</f>
        <v>2324.3605073393678</v>
      </c>
      <c r="N505" s="3">
        <f>L505/M505</f>
        <v>0.12481408019203753</v>
      </c>
      <c r="O505" s="7">
        <f>1/N505</f>
        <v>8.0119165919534989</v>
      </c>
      <c r="P505" s="3">
        <f>IF(O505&gt;21,"",N505)</f>
        <v>0.12481408019203753</v>
      </c>
      <c r="Q505" s="3">
        <f>IF(ISNUMBER(P505),SUMIF(A:A,A505,P:P),"")</f>
        <v>0.94026500763215559</v>
      </c>
      <c r="R505" s="3">
        <f>IFERROR(P505*(1/Q505),"")</f>
        <v>0.13274351292339753</v>
      </c>
      <c r="S505" s="8">
        <f>IFERROR(1/R505,"")</f>
        <v>7.5333248154813504</v>
      </c>
    </row>
    <row r="506" spans="1:19" x14ac:dyDescent="0.25">
      <c r="A506" s="1">
        <v>56</v>
      </c>
      <c r="B506" s="5">
        <v>0.70416666666666661</v>
      </c>
      <c r="C506" s="1" t="s">
        <v>69</v>
      </c>
      <c r="D506" s="1">
        <v>7</v>
      </c>
      <c r="E506" s="1">
        <v>6</v>
      </c>
      <c r="F506" s="1" t="s">
        <v>537</v>
      </c>
      <c r="G506" s="2">
        <v>45.479666666666702</v>
      </c>
      <c r="H506" s="6">
        <f>1+COUNTIFS(A:A,A506,O:O,"&lt;"&amp;O506)</f>
        <v>7</v>
      </c>
      <c r="I506" s="2">
        <f>AVERAGEIF(A:A,A506,G:G)</f>
        <v>44.401929629629606</v>
      </c>
      <c r="J506" s="2">
        <f>G506-I506</f>
        <v>1.077737037037096</v>
      </c>
      <c r="K506" s="2">
        <f>90+J506</f>
        <v>91.077737037037096</v>
      </c>
      <c r="L506" s="2">
        <f>EXP(0.06*K506)</f>
        <v>236.19653224546323</v>
      </c>
      <c r="M506" s="2">
        <f>SUMIF(A:A,A506,L:L)</f>
        <v>2324.3605073393678</v>
      </c>
      <c r="N506" s="3">
        <f>L506/M506</f>
        <v>0.10161785639519016</v>
      </c>
      <c r="O506" s="7">
        <f>1/N506</f>
        <v>9.8407901472652259</v>
      </c>
      <c r="P506" s="3">
        <f>IF(O506&gt;21,"",N506)</f>
        <v>0.10161785639519016</v>
      </c>
      <c r="Q506" s="3">
        <f>IF(ISNUMBER(P506),SUMIF(A:A,A506,P:P),"")</f>
        <v>0.94026500763215559</v>
      </c>
      <c r="R506" s="3">
        <f>IFERROR(P506*(1/Q506),"")</f>
        <v>0.10807363410352971</v>
      </c>
      <c r="S506" s="8">
        <f>IFERROR(1/R506,"")</f>
        <v>9.2529506229247804</v>
      </c>
    </row>
    <row r="507" spans="1:19" x14ac:dyDescent="0.25">
      <c r="A507" s="1">
        <v>56</v>
      </c>
      <c r="B507" s="5">
        <v>0.70416666666666661</v>
      </c>
      <c r="C507" s="1" t="s">
        <v>69</v>
      </c>
      <c r="D507" s="1">
        <v>7</v>
      </c>
      <c r="E507" s="1">
        <v>10</v>
      </c>
      <c r="F507" s="1" t="s">
        <v>540</v>
      </c>
      <c r="G507" s="2">
        <v>26.9268</v>
      </c>
      <c r="H507" s="6">
        <f>1+COUNTIFS(A:A,A507,O:O,"&lt;"&amp;O507)</f>
        <v>8</v>
      </c>
      <c r="I507" s="2">
        <f>AVERAGEIF(A:A,A507,G:G)</f>
        <v>44.401929629629606</v>
      </c>
      <c r="J507" s="2">
        <f>G507-I507</f>
        <v>-17.475129629629606</v>
      </c>
      <c r="K507" s="2">
        <f>90+J507</f>
        <v>72.524870370370394</v>
      </c>
      <c r="L507" s="2">
        <f>EXP(0.06*K507)</f>
        <v>77.594164314003734</v>
      </c>
      <c r="M507" s="2">
        <f>SUMIF(A:A,A507,L:L)</f>
        <v>2324.3605073393678</v>
      </c>
      <c r="N507" s="3">
        <f>L507/M507</f>
        <v>3.3383016132391467E-2</v>
      </c>
      <c r="O507" s="7">
        <f>1/N507</f>
        <v>29.955352027934413</v>
      </c>
      <c r="P507" s="3" t="str">
        <f>IF(O507&gt;21,"",N507)</f>
        <v/>
      </c>
      <c r="Q507" s="3" t="str">
        <f>IF(ISNUMBER(P507),SUMIF(A:A,A507,P:P),"")</f>
        <v/>
      </c>
      <c r="R507" s="3" t="str">
        <f>IFERROR(P507*(1/Q507),"")</f>
        <v/>
      </c>
      <c r="S507" s="8" t="str">
        <f>IFERROR(1/R507,"")</f>
        <v/>
      </c>
    </row>
    <row r="508" spans="1:19" x14ac:dyDescent="0.25">
      <c r="A508" s="1">
        <v>56</v>
      </c>
      <c r="B508" s="5">
        <v>0.70416666666666661</v>
      </c>
      <c r="C508" s="1" t="s">
        <v>69</v>
      </c>
      <c r="D508" s="1">
        <v>7</v>
      </c>
      <c r="E508" s="1">
        <v>11</v>
      </c>
      <c r="F508" s="1" t="s">
        <v>541</v>
      </c>
      <c r="G508" s="2">
        <v>22.985066666666601</v>
      </c>
      <c r="H508" s="6">
        <f>1+COUNTIFS(A:A,A508,O:O,"&lt;"&amp;O508)</f>
        <v>9</v>
      </c>
      <c r="I508" s="2">
        <f>AVERAGEIF(A:A,A508,G:G)</f>
        <v>44.401929629629606</v>
      </c>
      <c r="J508" s="2">
        <f>G508-I508</f>
        <v>-21.416862962963005</v>
      </c>
      <c r="K508" s="2">
        <f>90+J508</f>
        <v>68.583137037036991</v>
      </c>
      <c r="L508" s="2">
        <f>EXP(0.06*K508)</f>
        <v>61.251492852032136</v>
      </c>
      <c r="M508" s="2">
        <f>SUMIF(A:A,A508,L:L)</f>
        <v>2324.3605073393678</v>
      </c>
      <c r="N508" s="3">
        <f>L508/M508</f>
        <v>2.6351976235452844E-2</v>
      </c>
      <c r="O508" s="7">
        <f>1/N508</f>
        <v>37.947818071217064</v>
      </c>
      <c r="P508" s="3" t="str">
        <f>IF(O508&gt;21,"",N508)</f>
        <v/>
      </c>
      <c r="Q508" s="3" t="str">
        <f>IF(ISNUMBER(P508),SUMIF(A:A,A508,P:P),"")</f>
        <v/>
      </c>
      <c r="R508" s="3" t="str">
        <f>IFERROR(P508*(1/Q508),"")</f>
        <v/>
      </c>
      <c r="S508" s="8" t="str">
        <f>IFERROR(1/R508,"")</f>
        <v/>
      </c>
    </row>
    <row r="509" spans="1:19" x14ac:dyDescent="0.25">
      <c r="A509" s="1">
        <v>57</v>
      </c>
      <c r="B509" s="5">
        <v>0.70694444444444438</v>
      </c>
      <c r="C509" s="1" t="s">
        <v>542</v>
      </c>
      <c r="D509" s="1">
        <v>2</v>
      </c>
      <c r="E509" s="1">
        <v>1</v>
      </c>
      <c r="F509" s="1" t="s">
        <v>543</v>
      </c>
      <c r="G509" s="2">
        <v>71.133066666666707</v>
      </c>
      <c r="H509" s="6">
        <f>1+COUNTIFS(A:A,A509,O:O,"&lt;"&amp;O509)</f>
        <v>1</v>
      </c>
      <c r="I509" s="2">
        <f>AVERAGEIF(A:A,A509,G:G)</f>
        <v>52.42602500000001</v>
      </c>
      <c r="J509" s="2">
        <f>G509-I509</f>
        <v>18.707041666666697</v>
      </c>
      <c r="K509" s="2">
        <f>90+J509</f>
        <v>108.7070416666667</v>
      </c>
      <c r="L509" s="2">
        <f>EXP(0.06*K509)</f>
        <v>680.22423420748078</v>
      </c>
      <c r="M509" s="2">
        <f>SUMIF(A:A,A509,L:L)</f>
        <v>2147.5403161999225</v>
      </c>
      <c r="N509" s="3">
        <f>L509/M509</f>
        <v>0.31674573421333441</v>
      </c>
      <c r="O509" s="7">
        <f>1/N509</f>
        <v>3.1571064484375362</v>
      </c>
      <c r="P509" s="3">
        <f>IF(O509&gt;21,"",N509)</f>
        <v>0.31674573421333441</v>
      </c>
      <c r="Q509" s="3">
        <f>IF(ISNUMBER(P509),SUMIF(A:A,A509,P:P),"")</f>
        <v>0.99999999999999978</v>
      </c>
      <c r="R509" s="3">
        <f>IFERROR(P509*(1/Q509),"")</f>
        <v>0.31674573421333446</v>
      </c>
      <c r="S509" s="8">
        <f>IFERROR(1/R509,"")</f>
        <v>3.1571064484375357</v>
      </c>
    </row>
    <row r="510" spans="1:19" x14ac:dyDescent="0.25">
      <c r="A510" s="1">
        <v>57</v>
      </c>
      <c r="B510" s="5">
        <v>0.70694444444444438</v>
      </c>
      <c r="C510" s="1" t="s">
        <v>542</v>
      </c>
      <c r="D510" s="1">
        <v>2</v>
      </c>
      <c r="E510" s="1">
        <v>3</v>
      </c>
      <c r="F510" s="1" t="s">
        <v>545</v>
      </c>
      <c r="G510" s="2">
        <v>63.599733333333297</v>
      </c>
      <c r="H510" s="6">
        <f>1+COUNTIFS(A:A,A510,O:O,"&lt;"&amp;O510)</f>
        <v>2</v>
      </c>
      <c r="I510" s="2">
        <f>AVERAGEIF(A:A,A510,G:G)</f>
        <v>52.42602500000001</v>
      </c>
      <c r="J510" s="2">
        <f>G510-I510</f>
        <v>11.173708333333288</v>
      </c>
      <c r="K510" s="2">
        <f>90+J510</f>
        <v>101.17370833333328</v>
      </c>
      <c r="L510" s="2">
        <f>EXP(0.06*K510)</f>
        <v>432.86352778598228</v>
      </c>
      <c r="M510" s="2">
        <f>SUMIF(A:A,A510,L:L)</f>
        <v>2147.5403161999225</v>
      </c>
      <c r="N510" s="3">
        <f>L510/M510</f>
        <v>0.20156246870928846</v>
      </c>
      <c r="O510" s="7">
        <f>1/N510</f>
        <v>4.9612410802642533</v>
      </c>
      <c r="P510" s="3">
        <f>IF(O510&gt;21,"",N510)</f>
        <v>0.20156246870928846</v>
      </c>
      <c r="Q510" s="3">
        <f>IF(ISNUMBER(P510),SUMIF(A:A,A510,P:P),"")</f>
        <v>0.99999999999999978</v>
      </c>
      <c r="R510" s="3">
        <f>IFERROR(P510*(1/Q510),"")</f>
        <v>0.20156246870928851</v>
      </c>
      <c r="S510" s="8">
        <f>IFERROR(1/R510,"")</f>
        <v>4.9612410802642515</v>
      </c>
    </row>
    <row r="511" spans="1:19" x14ac:dyDescent="0.25">
      <c r="A511" s="1">
        <v>57</v>
      </c>
      <c r="B511" s="5">
        <v>0.70694444444444438</v>
      </c>
      <c r="C511" s="1" t="s">
        <v>542</v>
      </c>
      <c r="D511" s="1">
        <v>2</v>
      </c>
      <c r="E511" s="1">
        <v>4</v>
      </c>
      <c r="F511" s="1" t="s">
        <v>546</v>
      </c>
      <c r="G511" s="2">
        <v>54.236700000000006</v>
      </c>
      <c r="H511" s="6">
        <f>1+COUNTIFS(A:A,A511,O:O,"&lt;"&amp;O511)</f>
        <v>3</v>
      </c>
      <c r="I511" s="2">
        <f>AVERAGEIF(A:A,A511,G:G)</f>
        <v>52.42602500000001</v>
      </c>
      <c r="J511" s="2">
        <f>G511-I511</f>
        <v>1.8106749999999963</v>
      </c>
      <c r="K511" s="2">
        <f>90+J511</f>
        <v>91.810675000000003</v>
      </c>
      <c r="L511" s="2">
        <f>EXP(0.06*K511)</f>
        <v>246.81535340423892</v>
      </c>
      <c r="M511" s="2">
        <f>SUMIF(A:A,A511,L:L)</f>
        <v>2147.5403161999225</v>
      </c>
      <c r="N511" s="3">
        <f>L511/M511</f>
        <v>0.11492932241708936</v>
      </c>
      <c r="O511" s="7">
        <f>1/N511</f>
        <v>8.7009997011111366</v>
      </c>
      <c r="P511" s="3">
        <f>IF(O511&gt;21,"",N511)</f>
        <v>0.11492932241708936</v>
      </c>
      <c r="Q511" s="3">
        <f>IF(ISNUMBER(P511),SUMIF(A:A,A511,P:P),"")</f>
        <v>0.99999999999999978</v>
      </c>
      <c r="R511" s="3">
        <f>IFERROR(P511*(1/Q511),"")</f>
        <v>0.11492932241708939</v>
      </c>
      <c r="S511" s="8">
        <f>IFERROR(1/R511,"")</f>
        <v>8.7009997011111349</v>
      </c>
    </row>
    <row r="512" spans="1:19" x14ac:dyDescent="0.25">
      <c r="A512" s="1">
        <v>57</v>
      </c>
      <c r="B512" s="5">
        <v>0.70694444444444438</v>
      </c>
      <c r="C512" s="1" t="s">
        <v>542</v>
      </c>
      <c r="D512" s="1">
        <v>2</v>
      </c>
      <c r="E512" s="1">
        <v>6</v>
      </c>
      <c r="F512" s="1" t="s">
        <v>548</v>
      </c>
      <c r="G512" s="2">
        <v>53.786266666666705</v>
      </c>
      <c r="H512" s="6">
        <f>1+COUNTIFS(A:A,A512,O:O,"&lt;"&amp;O512)</f>
        <v>4</v>
      </c>
      <c r="I512" s="2">
        <f>AVERAGEIF(A:A,A512,G:G)</f>
        <v>52.42602500000001</v>
      </c>
      <c r="J512" s="2">
        <f>G512-I512</f>
        <v>1.3602416666666954</v>
      </c>
      <c r="K512" s="2">
        <f>90+J512</f>
        <v>91.360241666666695</v>
      </c>
      <c r="L512" s="2">
        <f>EXP(0.06*K512)</f>
        <v>240.23425264504965</v>
      </c>
      <c r="M512" s="2">
        <f>SUMIF(A:A,A512,L:L)</f>
        <v>2147.5403161999225</v>
      </c>
      <c r="N512" s="3">
        <f>L512/M512</f>
        <v>0.11186483943181319</v>
      </c>
      <c r="O512" s="7">
        <f>1/N512</f>
        <v>8.9393593650983281</v>
      </c>
      <c r="P512" s="3">
        <f>IF(O512&gt;21,"",N512)</f>
        <v>0.11186483943181319</v>
      </c>
      <c r="Q512" s="3">
        <f>IF(ISNUMBER(P512),SUMIF(A:A,A512,P:P),"")</f>
        <v>0.99999999999999978</v>
      </c>
      <c r="R512" s="3">
        <f>IFERROR(P512*(1/Q512),"")</f>
        <v>0.11186483943181322</v>
      </c>
      <c r="S512" s="8">
        <f>IFERROR(1/R512,"")</f>
        <v>8.9393593650983263</v>
      </c>
    </row>
    <row r="513" spans="1:19" x14ac:dyDescent="0.25">
      <c r="A513" s="1">
        <v>57</v>
      </c>
      <c r="B513" s="5">
        <v>0.70694444444444438</v>
      </c>
      <c r="C513" s="1" t="s">
        <v>542</v>
      </c>
      <c r="D513" s="1">
        <v>2</v>
      </c>
      <c r="E513" s="1">
        <v>2</v>
      </c>
      <c r="F513" s="1" t="s">
        <v>544</v>
      </c>
      <c r="G513" s="2">
        <v>48.189100000000003</v>
      </c>
      <c r="H513" s="6">
        <f>1+COUNTIFS(A:A,A513,O:O,"&lt;"&amp;O513)</f>
        <v>5</v>
      </c>
      <c r="I513" s="2">
        <f>AVERAGEIF(A:A,A513,G:G)</f>
        <v>52.42602500000001</v>
      </c>
      <c r="J513" s="2">
        <f>G513-I513</f>
        <v>-4.2369250000000065</v>
      </c>
      <c r="K513" s="2">
        <f>90+J513</f>
        <v>85.763074999999986</v>
      </c>
      <c r="L513" s="2">
        <f>EXP(0.06*K513)</f>
        <v>171.70613531059396</v>
      </c>
      <c r="M513" s="2">
        <f>SUMIF(A:A,A513,L:L)</f>
        <v>2147.5403161999225</v>
      </c>
      <c r="N513" s="3">
        <f>L513/M513</f>
        <v>7.9954790145420118E-2</v>
      </c>
      <c r="O513" s="7">
        <f>1/N513</f>
        <v>12.507068034088023</v>
      </c>
      <c r="P513" s="3">
        <f>IF(O513&gt;21,"",N513)</f>
        <v>7.9954790145420118E-2</v>
      </c>
      <c r="Q513" s="3">
        <f>IF(ISNUMBER(P513),SUMIF(A:A,A513,P:P),"")</f>
        <v>0.99999999999999978</v>
      </c>
      <c r="R513" s="3">
        <f>IFERROR(P513*(1/Q513),"")</f>
        <v>7.9954790145420132E-2</v>
      </c>
      <c r="S513" s="8">
        <f>IFERROR(1/R513,"")</f>
        <v>12.50706803408802</v>
      </c>
    </row>
    <row r="514" spans="1:19" x14ac:dyDescent="0.25">
      <c r="A514" s="1">
        <v>57</v>
      </c>
      <c r="B514" s="5">
        <v>0.70694444444444438</v>
      </c>
      <c r="C514" s="1" t="s">
        <v>542</v>
      </c>
      <c r="D514" s="1">
        <v>2</v>
      </c>
      <c r="E514" s="1">
        <v>9</v>
      </c>
      <c r="F514" s="1" t="s">
        <v>550</v>
      </c>
      <c r="G514" s="2">
        <v>44.9119666666667</v>
      </c>
      <c r="H514" s="6">
        <f>1+COUNTIFS(A:A,A514,O:O,"&lt;"&amp;O514)</f>
        <v>6</v>
      </c>
      <c r="I514" s="2">
        <f>AVERAGEIF(A:A,A514,G:G)</f>
        <v>52.42602500000001</v>
      </c>
      <c r="J514" s="2">
        <f>G514-I514</f>
        <v>-7.5140583333333097</v>
      </c>
      <c r="K514" s="2">
        <f>90+J514</f>
        <v>82.48594166666669</v>
      </c>
      <c r="L514" s="2">
        <f>EXP(0.06*K514)</f>
        <v>141.05593304773765</v>
      </c>
      <c r="M514" s="2">
        <f>SUMIF(A:A,A514,L:L)</f>
        <v>2147.5403161999225</v>
      </c>
      <c r="N514" s="3">
        <f>L514/M514</f>
        <v>6.5682554121887893E-2</v>
      </c>
      <c r="O514" s="7">
        <f>1/N514</f>
        <v>15.224742907291457</v>
      </c>
      <c r="P514" s="3">
        <f>IF(O514&gt;21,"",N514)</f>
        <v>6.5682554121887893E-2</v>
      </c>
      <c r="Q514" s="3">
        <f>IF(ISNUMBER(P514),SUMIF(A:A,A514,P:P),"")</f>
        <v>0.99999999999999978</v>
      </c>
      <c r="R514" s="3">
        <f>IFERROR(P514*(1/Q514),"")</f>
        <v>6.5682554121887907E-2</v>
      </c>
      <c r="S514" s="8">
        <f>IFERROR(1/R514,"")</f>
        <v>15.224742907291455</v>
      </c>
    </row>
    <row r="515" spans="1:19" x14ac:dyDescent="0.25">
      <c r="A515" s="1">
        <v>57</v>
      </c>
      <c r="B515" s="5">
        <v>0.70694444444444438</v>
      </c>
      <c r="C515" s="1" t="s">
        <v>542</v>
      </c>
      <c r="D515" s="1">
        <v>2</v>
      </c>
      <c r="E515" s="1">
        <v>8</v>
      </c>
      <c r="F515" s="1" t="s">
        <v>549</v>
      </c>
      <c r="G515" s="2">
        <v>43.254166666666698</v>
      </c>
      <c r="H515" s="6">
        <f>1+COUNTIFS(A:A,A515,O:O,"&lt;"&amp;O515)</f>
        <v>7</v>
      </c>
      <c r="I515" s="2">
        <f>AVERAGEIF(A:A,A515,G:G)</f>
        <v>52.42602500000001</v>
      </c>
      <c r="J515" s="2">
        <f>G515-I515</f>
        <v>-9.1718583333333115</v>
      </c>
      <c r="K515" s="2">
        <f>90+J515</f>
        <v>80.828141666666681</v>
      </c>
      <c r="L515" s="2">
        <f>EXP(0.06*K515)</f>
        <v>127.7006049114172</v>
      </c>
      <c r="M515" s="2">
        <f>SUMIF(A:A,A515,L:L)</f>
        <v>2147.5403161999225</v>
      </c>
      <c r="N515" s="3">
        <f>L515/M515</f>
        <v>5.9463658934880308E-2</v>
      </c>
      <c r="O515" s="7">
        <f>1/N515</f>
        <v>16.816994075240434</v>
      </c>
      <c r="P515" s="3">
        <f>IF(O515&gt;21,"",N515)</f>
        <v>5.9463658934880308E-2</v>
      </c>
      <c r="Q515" s="3">
        <f>IF(ISNUMBER(P515),SUMIF(A:A,A515,P:P),"")</f>
        <v>0.99999999999999978</v>
      </c>
      <c r="R515" s="3">
        <f>IFERROR(P515*(1/Q515),"")</f>
        <v>5.9463658934880322E-2</v>
      </c>
      <c r="S515" s="8">
        <f>IFERROR(1/R515,"")</f>
        <v>16.81699407524043</v>
      </c>
    </row>
    <row r="516" spans="1:19" x14ac:dyDescent="0.25">
      <c r="A516" s="1">
        <v>57</v>
      </c>
      <c r="B516" s="5">
        <v>0.70694444444444438</v>
      </c>
      <c r="C516" s="1" t="s">
        <v>542</v>
      </c>
      <c r="D516" s="1">
        <v>2</v>
      </c>
      <c r="E516" s="1">
        <v>5</v>
      </c>
      <c r="F516" s="1" t="s">
        <v>547</v>
      </c>
      <c r="G516" s="2">
        <v>40.297199999999997</v>
      </c>
      <c r="H516" s="6">
        <f>1+COUNTIFS(A:A,A516,O:O,"&lt;"&amp;O516)</f>
        <v>8</v>
      </c>
      <c r="I516" s="2">
        <f>AVERAGEIF(A:A,A516,G:G)</f>
        <v>52.42602500000001</v>
      </c>
      <c r="J516" s="2">
        <f>G516-I516</f>
        <v>-12.128825000000013</v>
      </c>
      <c r="K516" s="2">
        <f>90+J516</f>
        <v>77.871174999999994</v>
      </c>
      <c r="L516" s="2">
        <f>EXP(0.06*K516)</f>
        <v>106.94027488742186</v>
      </c>
      <c r="M516" s="2">
        <f>SUMIF(A:A,A516,L:L)</f>
        <v>2147.5403161999225</v>
      </c>
      <c r="N516" s="3">
        <f>L516/M516</f>
        <v>4.9796632026286203E-2</v>
      </c>
      <c r="O516" s="7">
        <f>1/N516</f>
        <v>20.081679409003584</v>
      </c>
      <c r="P516" s="3">
        <f>IF(O516&gt;21,"",N516)</f>
        <v>4.9796632026286203E-2</v>
      </c>
      <c r="Q516" s="3">
        <f>IF(ISNUMBER(P516),SUMIF(A:A,A516,P:P),"")</f>
        <v>0.99999999999999978</v>
      </c>
      <c r="R516" s="3">
        <f>IFERROR(P516*(1/Q516),"")</f>
        <v>4.9796632026286217E-2</v>
      </c>
      <c r="S516" s="8">
        <f>IFERROR(1/R516,"")</f>
        <v>20.081679409003577</v>
      </c>
    </row>
    <row r="517" spans="1:19" x14ac:dyDescent="0.25">
      <c r="A517" s="1">
        <v>58</v>
      </c>
      <c r="B517" s="5">
        <v>0.70972222222222225</v>
      </c>
      <c r="C517" s="1" t="s">
        <v>78</v>
      </c>
      <c r="D517" s="1">
        <v>7</v>
      </c>
      <c r="E517" s="1">
        <v>6</v>
      </c>
      <c r="F517" s="1" t="s">
        <v>552</v>
      </c>
      <c r="G517" s="2">
        <v>64.874533333333289</v>
      </c>
      <c r="H517" s="6">
        <f>1+COUNTIFS(A:A,A517,O:O,"&lt;"&amp;O517)</f>
        <v>1</v>
      </c>
      <c r="I517" s="2">
        <f>AVERAGEIF(A:A,A517,G:G)</f>
        <v>49.506139999999974</v>
      </c>
      <c r="J517" s="2">
        <f>G517-I517</f>
        <v>15.368393333333316</v>
      </c>
      <c r="K517" s="2">
        <f>90+J517</f>
        <v>105.36839333333332</v>
      </c>
      <c r="L517" s="2">
        <f>EXP(0.06*K517)</f>
        <v>556.74292590290111</v>
      </c>
      <c r="M517" s="2">
        <f>SUMIF(A:A,A517,L:L)</f>
        <v>1395.3216825653408</v>
      </c>
      <c r="N517" s="3">
        <f>L517/M517</f>
        <v>0.39900686190105822</v>
      </c>
      <c r="O517" s="7">
        <f>1/N517</f>
        <v>2.5062225627788077</v>
      </c>
      <c r="P517" s="3">
        <f>IF(O517&gt;21,"",N517)</f>
        <v>0.39900686190105822</v>
      </c>
      <c r="Q517" s="3">
        <f>IF(ISNUMBER(P517),SUMIF(A:A,A517,P:P),"")</f>
        <v>1.0000000000000002</v>
      </c>
      <c r="R517" s="3">
        <f>IFERROR(P517*(1/Q517),"")</f>
        <v>0.39900686190105811</v>
      </c>
      <c r="S517" s="8">
        <f>IFERROR(1/R517,"")</f>
        <v>2.5062225627788086</v>
      </c>
    </row>
    <row r="518" spans="1:19" x14ac:dyDescent="0.25">
      <c r="A518" s="1">
        <v>58</v>
      </c>
      <c r="B518" s="5">
        <v>0.70972222222222225</v>
      </c>
      <c r="C518" s="1" t="s">
        <v>78</v>
      </c>
      <c r="D518" s="1">
        <v>7</v>
      </c>
      <c r="E518" s="1">
        <v>4</v>
      </c>
      <c r="F518" s="1" t="s">
        <v>28</v>
      </c>
      <c r="G518" s="2">
        <v>57.509999999999991</v>
      </c>
      <c r="H518" s="6">
        <f>1+COUNTIFS(A:A,A518,O:O,"&lt;"&amp;O518)</f>
        <v>2</v>
      </c>
      <c r="I518" s="2">
        <f>AVERAGEIF(A:A,A518,G:G)</f>
        <v>49.506139999999974</v>
      </c>
      <c r="J518" s="2">
        <f>G518-I518</f>
        <v>8.0038600000000173</v>
      </c>
      <c r="K518" s="2">
        <f>90+J518</f>
        <v>98.003860000000017</v>
      </c>
      <c r="L518" s="2">
        <f>EXP(0.06*K518)</f>
        <v>357.89211992615981</v>
      </c>
      <c r="M518" s="2">
        <f>SUMIF(A:A,A518,L:L)</f>
        <v>1395.3216825653408</v>
      </c>
      <c r="N518" s="3">
        <f>L518/M518</f>
        <v>0.25649434420610767</v>
      </c>
      <c r="O518" s="7">
        <f>1/N518</f>
        <v>3.8987214439178572</v>
      </c>
      <c r="P518" s="3">
        <f>IF(O518&gt;21,"",N518)</f>
        <v>0.25649434420610767</v>
      </c>
      <c r="Q518" s="3">
        <f>IF(ISNUMBER(P518),SUMIF(A:A,A518,P:P),"")</f>
        <v>1.0000000000000002</v>
      </c>
      <c r="R518" s="3">
        <f>IFERROR(P518*(1/Q518),"")</f>
        <v>0.25649434420610762</v>
      </c>
      <c r="S518" s="8">
        <f>IFERROR(1/R518,"")</f>
        <v>3.8987214439178581</v>
      </c>
    </row>
    <row r="519" spans="1:19" x14ac:dyDescent="0.25">
      <c r="A519" s="1">
        <v>58</v>
      </c>
      <c r="B519" s="5">
        <v>0.70972222222222225</v>
      </c>
      <c r="C519" s="1" t="s">
        <v>78</v>
      </c>
      <c r="D519" s="1">
        <v>7</v>
      </c>
      <c r="E519" s="1">
        <v>9</v>
      </c>
      <c r="F519" s="1" t="s">
        <v>553</v>
      </c>
      <c r="G519" s="2">
        <v>52.259766666666593</v>
      </c>
      <c r="H519" s="6">
        <f>1+COUNTIFS(A:A,A519,O:O,"&lt;"&amp;O519)</f>
        <v>3</v>
      </c>
      <c r="I519" s="2">
        <f>AVERAGEIF(A:A,A519,G:G)</f>
        <v>49.506139999999974</v>
      </c>
      <c r="J519" s="2">
        <f>G519-I519</f>
        <v>2.7536266666666194</v>
      </c>
      <c r="K519" s="2">
        <f>90+J519</f>
        <v>92.753626666666619</v>
      </c>
      <c r="L519" s="2">
        <f>EXP(0.06*K519)</f>
        <v>261.18203073665109</v>
      </c>
      <c r="M519" s="2">
        <f>SUMIF(A:A,A519,L:L)</f>
        <v>1395.3216825653408</v>
      </c>
      <c r="N519" s="3">
        <f>L519/M519</f>
        <v>0.18718409811883671</v>
      </c>
      <c r="O519" s="7">
        <f>1/N519</f>
        <v>5.3423341515107472</v>
      </c>
      <c r="P519" s="3">
        <f>IF(O519&gt;21,"",N519)</f>
        <v>0.18718409811883671</v>
      </c>
      <c r="Q519" s="3">
        <f>IF(ISNUMBER(P519),SUMIF(A:A,A519,P:P),"")</f>
        <v>1.0000000000000002</v>
      </c>
      <c r="R519" s="3">
        <f>IFERROR(P519*(1/Q519),"")</f>
        <v>0.18718409811883668</v>
      </c>
      <c r="S519" s="8">
        <f>IFERROR(1/R519,"")</f>
        <v>5.3423341515107481</v>
      </c>
    </row>
    <row r="520" spans="1:19" x14ac:dyDescent="0.25">
      <c r="A520" s="1">
        <v>58</v>
      </c>
      <c r="B520" s="5">
        <v>0.70972222222222225</v>
      </c>
      <c r="C520" s="1" t="s">
        <v>78</v>
      </c>
      <c r="D520" s="1">
        <v>7</v>
      </c>
      <c r="E520" s="1">
        <v>10</v>
      </c>
      <c r="F520" s="1" t="s">
        <v>554</v>
      </c>
      <c r="G520" s="2">
        <v>43.285400000000003</v>
      </c>
      <c r="H520" s="6">
        <f>1+COUNTIFS(A:A,A520,O:O,"&lt;"&amp;O520)</f>
        <v>4</v>
      </c>
      <c r="I520" s="2">
        <f>AVERAGEIF(A:A,A520,G:G)</f>
        <v>49.506139999999974</v>
      </c>
      <c r="J520" s="2">
        <f>G520-I520</f>
        <v>-6.2207399999999708</v>
      </c>
      <c r="K520" s="2">
        <f>90+J520</f>
        <v>83.779260000000022</v>
      </c>
      <c r="L520" s="2">
        <f>EXP(0.06*K520)</f>
        <v>152.43764085595259</v>
      </c>
      <c r="M520" s="2">
        <f>SUMIF(A:A,A520,L:L)</f>
        <v>1395.3216825653408</v>
      </c>
      <c r="N520" s="3">
        <f>L520/M520</f>
        <v>0.10924910202476852</v>
      </c>
      <c r="O520" s="7">
        <f>1/N520</f>
        <v>9.1533933136886017</v>
      </c>
      <c r="P520" s="3">
        <f>IF(O520&gt;21,"",N520)</f>
        <v>0.10924910202476852</v>
      </c>
      <c r="Q520" s="3">
        <f>IF(ISNUMBER(P520),SUMIF(A:A,A520,P:P),"")</f>
        <v>1.0000000000000002</v>
      </c>
      <c r="R520" s="3">
        <f>IFERROR(P520*(1/Q520),"")</f>
        <v>0.10924910202476849</v>
      </c>
      <c r="S520" s="8">
        <f>IFERROR(1/R520,"")</f>
        <v>9.1533933136886034</v>
      </c>
    </row>
    <row r="521" spans="1:19" x14ac:dyDescent="0.25">
      <c r="A521" s="1">
        <v>58</v>
      </c>
      <c r="B521" s="5">
        <v>0.70972222222222225</v>
      </c>
      <c r="C521" s="1" t="s">
        <v>78</v>
      </c>
      <c r="D521" s="1">
        <v>7</v>
      </c>
      <c r="E521" s="1">
        <v>13</v>
      </c>
      <c r="F521" s="1" t="s">
        <v>555</v>
      </c>
      <c r="G521" s="2">
        <v>29.600999999999999</v>
      </c>
      <c r="H521" s="6">
        <f>1+COUNTIFS(A:A,A521,O:O,"&lt;"&amp;O521)</f>
        <v>5</v>
      </c>
      <c r="I521" s="2">
        <f>AVERAGEIF(A:A,A521,G:G)</f>
        <v>49.506139999999974</v>
      </c>
      <c r="J521" s="2">
        <f>G521-I521</f>
        <v>-19.905139999999975</v>
      </c>
      <c r="K521" s="2">
        <f>90+J521</f>
        <v>70.094860000000025</v>
      </c>
      <c r="L521" s="2">
        <f>EXP(0.06*K521)</f>
        <v>67.066965143676327</v>
      </c>
      <c r="M521" s="2">
        <f>SUMIF(A:A,A521,L:L)</f>
        <v>1395.3216825653408</v>
      </c>
      <c r="N521" s="3">
        <f>L521/M521</f>
        <v>4.8065593749228995E-2</v>
      </c>
      <c r="O521" s="7">
        <f>1/N521</f>
        <v>20.804902675649164</v>
      </c>
      <c r="P521" s="3">
        <f>IF(O521&gt;21,"",N521)</f>
        <v>4.8065593749228995E-2</v>
      </c>
      <c r="Q521" s="3">
        <f>IF(ISNUMBER(P521),SUMIF(A:A,A521,P:P),"")</f>
        <v>1.0000000000000002</v>
      </c>
      <c r="R521" s="3">
        <f>IFERROR(P521*(1/Q521),"")</f>
        <v>4.8065593749228981E-2</v>
      </c>
      <c r="S521" s="8">
        <f>IFERROR(1/R521,"")</f>
        <v>20.804902675649171</v>
      </c>
    </row>
    <row r="522" spans="1:19" x14ac:dyDescent="0.25">
      <c r="A522" s="1">
        <v>59</v>
      </c>
      <c r="B522" s="5">
        <v>0.71527777777777779</v>
      </c>
      <c r="C522" s="1" t="s">
        <v>41</v>
      </c>
      <c r="D522" s="1">
        <v>8</v>
      </c>
      <c r="E522" s="1">
        <v>4</v>
      </c>
      <c r="F522" s="1" t="s">
        <v>559</v>
      </c>
      <c r="G522" s="2">
        <v>65.70859999999989</v>
      </c>
      <c r="H522" s="6">
        <f>1+COUNTIFS(A:A,A522,O:O,"&lt;"&amp;O522)</f>
        <v>1</v>
      </c>
      <c r="I522" s="2">
        <f>AVERAGEIF(A:A,A522,G:G)</f>
        <v>49.482911904761899</v>
      </c>
      <c r="J522" s="2">
        <f>G522-I522</f>
        <v>16.225688095237992</v>
      </c>
      <c r="K522" s="2">
        <f>90+J522</f>
        <v>106.22568809523798</v>
      </c>
      <c r="L522" s="2">
        <f>EXP(0.06*K522)</f>
        <v>586.12981111223746</v>
      </c>
      <c r="M522" s="2">
        <f>SUMIF(A:A,A522,L:L)</f>
        <v>3798.7616327253168</v>
      </c>
      <c r="N522" s="3">
        <f>L522/M522</f>
        <v>0.15429496972457701</v>
      </c>
      <c r="O522" s="7">
        <f>1/N522</f>
        <v>6.4810926875000652</v>
      </c>
      <c r="P522" s="3">
        <f>IF(O522&gt;21,"",N522)</f>
        <v>0.15429496972457701</v>
      </c>
      <c r="Q522" s="3">
        <f>IF(ISNUMBER(P522),SUMIF(A:A,A522,P:P),"")</f>
        <v>0.84868439455252198</v>
      </c>
      <c r="R522" s="3">
        <f>IFERROR(P522*(1/Q522),"")</f>
        <v>0.18180488614490278</v>
      </c>
      <c r="S522" s="8">
        <f>IFERROR(1/R522,"")</f>
        <v>5.50040222352977</v>
      </c>
    </row>
    <row r="523" spans="1:19" x14ac:dyDescent="0.25">
      <c r="A523" s="1">
        <v>59</v>
      </c>
      <c r="B523" s="5">
        <v>0.71527777777777779</v>
      </c>
      <c r="C523" s="1" t="s">
        <v>41</v>
      </c>
      <c r="D523" s="1">
        <v>8</v>
      </c>
      <c r="E523" s="1">
        <v>5</v>
      </c>
      <c r="F523" s="1" t="s">
        <v>560</v>
      </c>
      <c r="G523" s="2">
        <v>64.760733333333391</v>
      </c>
      <c r="H523" s="6">
        <f>1+COUNTIFS(A:A,A523,O:O,"&lt;"&amp;O523)</f>
        <v>2</v>
      </c>
      <c r="I523" s="2">
        <f>AVERAGEIF(A:A,A523,G:G)</f>
        <v>49.482911904761899</v>
      </c>
      <c r="J523" s="2">
        <f>G523-I523</f>
        <v>15.277821428571492</v>
      </c>
      <c r="K523" s="2">
        <f>90+J523</f>
        <v>105.27782142857149</v>
      </c>
      <c r="L523" s="2">
        <f>EXP(0.06*K523)</f>
        <v>553.7256157984408</v>
      </c>
      <c r="M523" s="2">
        <f>SUMIF(A:A,A523,L:L)</f>
        <v>3798.7616327253168</v>
      </c>
      <c r="N523" s="3">
        <f>L523/M523</f>
        <v>0.14576477003143407</v>
      </c>
      <c r="O523" s="7">
        <f>1/N523</f>
        <v>6.860368247995388</v>
      </c>
      <c r="P523" s="3">
        <f>IF(O523&gt;21,"",N523)</f>
        <v>0.14576477003143407</v>
      </c>
      <c r="Q523" s="3">
        <f>IF(ISNUMBER(P523),SUMIF(A:A,A523,P:P),"")</f>
        <v>0.84868439455252198</v>
      </c>
      <c r="R523" s="3">
        <f>IFERROR(P523*(1/Q523),"")</f>
        <v>0.17175380031382584</v>
      </c>
      <c r="S523" s="8">
        <f>IFERROR(1/R523,"")</f>
        <v>5.8222874729573126</v>
      </c>
    </row>
    <row r="524" spans="1:19" x14ac:dyDescent="0.25">
      <c r="A524" s="1">
        <v>59</v>
      </c>
      <c r="B524" s="5">
        <v>0.71527777777777779</v>
      </c>
      <c r="C524" s="1" t="s">
        <v>41</v>
      </c>
      <c r="D524" s="1">
        <v>8</v>
      </c>
      <c r="E524" s="1">
        <v>6</v>
      </c>
      <c r="F524" s="1" t="s">
        <v>561</v>
      </c>
      <c r="G524" s="2">
        <v>59.890166666666701</v>
      </c>
      <c r="H524" s="6">
        <f>1+COUNTIFS(A:A,A524,O:O,"&lt;"&amp;O524)</f>
        <v>3</v>
      </c>
      <c r="I524" s="2">
        <f>AVERAGEIF(A:A,A524,G:G)</f>
        <v>49.482911904761899</v>
      </c>
      <c r="J524" s="2">
        <f>G524-I524</f>
        <v>10.407254761904802</v>
      </c>
      <c r="K524" s="2">
        <f>90+J524</f>
        <v>100.4072547619048</v>
      </c>
      <c r="L524" s="2">
        <f>EXP(0.06*K524)</f>
        <v>413.40811862181886</v>
      </c>
      <c r="M524" s="2">
        <f>SUMIF(A:A,A524,L:L)</f>
        <v>3798.7616327253168</v>
      </c>
      <c r="N524" s="3">
        <f>L524/M524</f>
        <v>0.10882707539752386</v>
      </c>
      <c r="O524" s="7">
        <f>1/N524</f>
        <v>9.1888897716601967</v>
      </c>
      <c r="P524" s="3">
        <f>IF(O524&gt;21,"",N524)</f>
        <v>0.10882707539752386</v>
      </c>
      <c r="Q524" s="3">
        <f>IF(ISNUMBER(P524),SUMIF(A:A,A524,P:P),"")</f>
        <v>0.84868439455252198</v>
      </c>
      <c r="R524" s="3">
        <f>IFERROR(P524*(1/Q524),"")</f>
        <v>0.12823032460129552</v>
      </c>
      <c r="S524" s="8">
        <f>IFERROR(1/R524,"")</f>
        <v>7.7984673524712962</v>
      </c>
    </row>
    <row r="525" spans="1:19" x14ac:dyDescent="0.25">
      <c r="A525" s="1">
        <v>59</v>
      </c>
      <c r="B525" s="5">
        <v>0.71527777777777779</v>
      </c>
      <c r="C525" s="1" t="s">
        <v>41</v>
      </c>
      <c r="D525" s="1">
        <v>8</v>
      </c>
      <c r="E525" s="1">
        <v>8</v>
      </c>
      <c r="F525" s="1" t="s">
        <v>563</v>
      </c>
      <c r="G525" s="2">
        <v>58.589266666666596</v>
      </c>
      <c r="H525" s="6">
        <f>1+COUNTIFS(A:A,A525,O:O,"&lt;"&amp;O525)</f>
        <v>4</v>
      </c>
      <c r="I525" s="2">
        <f>AVERAGEIF(A:A,A525,G:G)</f>
        <v>49.482911904761899</v>
      </c>
      <c r="J525" s="2">
        <f>G525-I525</f>
        <v>9.1063547619046972</v>
      </c>
      <c r="K525" s="2">
        <f>90+J525</f>
        <v>99.106354761904697</v>
      </c>
      <c r="L525" s="2">
        <f>EXP(0.06*K525)</f>
        <v>382.36715498560125</v>
      </c>
      <c r="M525" s="2">
        <f>SUMIF(A:A,A525,L:L)</f>
        <v>3798.7616327253168</v>
      </c>
      <c r="N525" s="3">
        <f>L525/M525</f>
        <v>0.10065573783087897</v>
      </c>
      <c r="O525" s="7">
        <f>1/N525</f>
        <v>9.9348534077629296</v>
      </c>
      <c r="P525" s="3">
        <f>IF(O525&gt;21,"",N525)</f>
        <v>0.10065573783087897</v>
      </c>
      <c r="Q525" s="3">
        <f>IF(ISNUMBER(P525),SUMIF(A:A,A525,P:P),"")</f>
        <v>0.84868439455252198</v>
      </c>
      <c r="R525" s="3">
        <f>IFERROR(P525*(1/Q525),"")</f>
        <v>0.11860208397486888</v>
      </c>
      <c r="S525" s="8">
        <f>IFERROR(1/R525,"")</f>
        <v>8.4315550493353424</v>
      </c>
    </row>
    <row r="526" spans="1:19" x14ac:dyDescent="0.25">
      <c r="A526" s="1">
        <v>59</v>
      </c>
      <c r="B526" s="5">
        <v>0.71527777777777779</v>
      </c>
      <c r="C526" s="1" t="s">
        <v>41</v>
      </c>
      <c r="D526" s="1">
        <v>8</v>
      </c>
      <c r="E526" s="1">
        <v>2</v>
      </c>
      <c r="F526" s="1" t="s">
        <v>557</v>
      </c>
      <c r="G526" s="2">
        <v>58.003166666666694</v>
      </c>
      <c r="H526" s="6">
        <f>1+COUNTIFS(A:A,A526,O:O,"&lt;"&amp;O526)</f>
        <v>5</v>
      </c>
      <c r="I526" s="2">
        <f>AVERAGEIF(A:A,A526,G:G)</f>
        <v>49.482911904761899</v>
      </c>
      <c r="J526" s="2">
        <f>G526-I526</f>
        <v>8.5202547619047948</v>
      </c>
      <c r="K526" s="2">
        <f>90+J526</f>
        <v>98.520254761904795</v>
      </c>
      <c r="L526" s="2">
        <f>EXP(0.06*K526)</f>
        <v>369.15451111775729</v>
      </c>
      <c r="M526" s="2">
        <f>SUMIF(A:A,A526,L:L)</f>
        <v>3798.7616327253168</v>
      </c>
      <c r="N526" s="3">
        <f>L526/M526</f>
        <v>9.7177592807505944E-2</v>
      </c>
      <c r="O526" s="7">
        <f>1/N526</f>
        <v>10.290438064059151</v>
      </c>
      <c r="P526" s="3">
        <f>IF(O526&gt;21,"",N526)</f>
        <v>9.7177592807505944E-2</v>
      </c>
      <c r="Q526" s="3">
        <f>IF(ISNUMBER(P526),SUMIF(A:A,A526,P:P),"")</f>
        <v>0.84868439455252198</v>
      </c>
      <c r="R526" s="3">
        <f>IFERROR(P526*(1/Q526),"")</f>
        <v>0.11450380545614235</v>
      </c>
      <c r="S526" s="8">
        <f>IFERROR(1/R526,"")</f>
        <v>8.7333341980762693</v>
      </c>
    </row>
    <row r="527" spans="1:19" x14ac:dyDescent="0.25">
      <c r="A527" s="1">
        <v>59</v>
      </c>
      <c r="B527" s="5">
        <v>0.71527777777777779</v>
      </c>
      <c r="C527" s="1" t="s">
        <v>41</v>
      </c>
      <c r="D527" s="1">
        <v>8</v>
      </c>
      <c r="E527" s="1">
        <v>1</v>
      </c>
      <c r="F527" s="1" t="s">
        <v>556</v>
      </c>
      <c r="G527" s="2">
        <v>55.055833333333304</v>
      </c>
      <c r="H527" s="6">
        <f>1+COUNTIFS(A:A,A527,O:O,"&lt;"&amp;O527)</f>
        <v>6</v>
      </c>
      <c r="I527" s="2">
        <f>AVERAGEIF(A:A,A527,G:G)</f>
        <v>49.482911904761899</v>
      </c>
      <c r="J527" s="2">
        <f>G527-I527</f>
        <v>5.572921428571405</v>
      </c>
      <c r="K527" s="2">
        <f>90+J527</f>
        <v>95.572921428571405</v>
      </c>
      <c r="L527" s="2">
        <f>EXP(0.06*K527)</f>
        <v>309.31967396867924</v>
      </c>
      <c r="M527" s="2">
        <f>SUMIF(A:A,A527,L:L)</f>
        <v>3798.7616327253168</v>
      </c>
      <c r="N527" s="3">
        <f>L527/M527</f>
        <v>8.1426449952524751E-2</v>
      </c>
      <c r="O527" s="7">
        <f>1/N527</f>
        <v>12.281021714480302</v>
      </c>
      <c r="P527" s="3">
        <f>IF(O527&gt;21,"",N527)</f>
        <v>8.1426449952524751E-2</v>
      </c>
      <c r="Q527" s="3">
        <f>IF(ISNUMBER(P527),SUMIF(A:A,A527,P:P),"")</f>
        <v>0.84868439455252198</v>
      </c>
      <c r="R527" s="3">
        <f>IFERROR(P527*(1/Q527),"")</f>
        <v>9.5944323325819744E-2</v>
      </c>
      <c r="S527" s="8">
        <f>IFERROR(1/R527,"")</f>
        <v>10.422711478240091</v>
      </c>
    </row>
    <row r="528" spans="1:19" x14ac:dyDescent="0.25">
      <c r="A528" s="1">
        <v>59</v>
      </c>
      <c r="B528" s="5">
        <v>0.71527777777777779</v>
      </c>
      <c r="C528" s="1" t="s">
        <v>41</v>
      </c>
      <c r="D528" s="1">
        <v>8</v>
      </c>
      <c r="E528" s="1">
        <v>3</v>
      </c>
      <c r="F528" s="1" t="s">
        <v>558</v>
      </c>
      <c r="G528" s="2">
        <v>50.6674333333333</v>
      </c>
      <c r="H528" s="6">
        <f>1+COUNTIFS(A:A,A528,O:O,"&lt;"&amp;O528)</f>
        <v>7</v>
      </c>
      <c r="I528" s="2">
        <f>AVERAGEIF(A:A,A528,G:G)</f>
        <v>49.482911904761899</v>
      </c>
      <c r="J528" s="2">
        <f>G528-I528</f>
        <v>1.1845214285714007</v>
      </c>
      <c r="K528" s="2">
        <f>90+J528</f>
        <v>91.184521428571401</v>
      </c>
      <c r="L528" s="2">
        <f>EXP(0.06*K528)</f>
        <v>237.71471678301501</v>
      </c>
      <c r="M528" s="2">
        <f>SUMIF(A:A,A528,L:L)</f>
        <v>3798.7616327253168</v>
      </c>
      <c r="N528" s="3">
        <f>L528/M528</f>
        <v>6.2576897359172587E-2</v>
      </c>
      <c r="O528" s="7">
        <f>1/N528</f>
        <v>15.980338466771538</v>
      </c>
      <c r="P528" s="3">
        <f>IF(O528&gt;21,"",N528)</f>
        <v>6.2576897359172587E-2</v>
      </c>
      <c r="Q528" s="3">
        <f>IF(ISNUMBER(P528),SUMIF(A:A,A528,P:P),"")</f>
        <v>0.84868439455252198</v>
      </c>
      <c r="R528" s="3">
        <f>IFERROR(P528*(1/Q528),"")</f>
        <v>7.3734002605487903E-2</v>
      </c>
      <c r="S528" s="8">
        <f>IFERROR(1/R528,"")</f>
        <v>13.562263876416383</v>
      </c>
    </row>
    <row r="529" spans="1:19" x14ac:dyDescent="0.25">
      <c r="A529" s="1">
        <v>59</v>
      </c>
      <c r="B529" s="5">
        <v>0.71527777777777779</v>
      </c>
      <c r="C529" s="1" t="s">
        <v>41</v>
      </c>
      <c r="D529" s="1">
        <v>8</v>
      </c>
      <c r="E529" s="1">
        <v>12</v>
      </c>
      <c r="F529" s="1" t="s">
        <v>566</v>
      </c>
      <c r="G529" s="2">
        <v>46.7331</v>
      </c>
      <c r="H529" s="6">
        <f>1+COUNTIFS(A:A,A529,O:O,"&lt;"&amp;O529)</f>
        <v>8</v>
      </c>
      <c r="I529" s="2">
        <f>AVERAGEIF(A:A,A529,G:G)</f>
        <v>49.482911904761899</v>
      </c>
      <c r="J529" s="2">
        <f>G529-I529</f>
        <v>-2.7498119047618985</v>
      </c>
      <c r="K529" s="2">
        <f>90+J529</f>
        <v>87.250188095238101</v>
      </c>
      <c r="L529" s="2">
        <f>EXP(0.06*K529)</f>
        <v>187.73122501321166</v>
      </c>
      <c r="M529" s="2">
        <f>SUMIF(A:A,A529,L:L)</f>
        <v>3798.7616327253168</v>
      </c>
      <c r="N529" s="3">
        <f>L529/M529</f>
        <v>4.9419058936459002E-2</v>
      </c>
      <c r="O529" s="7">
        <f>1/N529</f>
        <v>20.235108104461457</v>
      </c>
      <c r="P529" s="3">
        <f>IF(O529&gt;21,"",N529)</f>
        <v>4.9419058936459002E-2</v>
      </c>
      <c r="Q529" s="3">
        <f>IF(ISNUMBER(P529),SUMIF(A:A,A529,P:P),"")</f>
        <v>0.84868439455252198</v>
      </c>
      <c r="R529" s="3">
        <f>IFERROR(P529*(1/Q529),"")</f>
        <v>5.8230196352927796E-2</v>
      </c>
      <c r="S529" s="8">
        <f>IFERROR(1/R529,"")</f>
        <v>17.173220470339704</v>
      </c>
    </row>
    <row r="530" spans="1:19" x14ac:dyDescent="0.25">
      <c r="A530" s="1">
        <v>59</v>
      </c>
      <c r="B530" s="5">
        <v>0.71527777777777779</v>
      </c>
      <c r="C530" s="1" t="s">
        <v>41</v>
      </c>
      <c r="D530" s="1">
        <v>8</v>
      </c>
      <c r="E530" s="1">
        <v>7</v>
      </c>
      <c r="F530" s="1" t="s">
        <v>562</v>
      </c>
      <c r="G530" s="2">
        <v>46.434599999999996</v>
      </c>
      <c r="H530" s="6">
        <f>1+COUNTIFS(A:A,A530,O:O,"&lt;"&amp;O530)</f>
        <v>9</v>
      </c>
      <c r="I530" s="2">
        <f>AVERAGEIF(A:A,A530,G:G)</f>
        <v>49.482911904761899</v>
      </c>
      <c r="J530" s="2">
        <f>G530-I530</f>
        <v>-3.0483119047619027</v>
      </c>
      <c r="K530" s="2">
        <f>90+J530</f>
        <v>86.951688095238097</v>
      </c>
      <c r="L530" s="2">
        <f>EXP(0.06*K530)</f>
        <v>184.39888891807382</v>
      </c>
      <c r="M530" s="2">
        <f>SUMIF(A:A,A530,L:L)</f>
        <v>3798.7616327253168</v>
      </c>
      <c r="N530" s="3">
        <f>L530/M530</f>
        <v>4.8541842512445803E-2</v>
      </c>
      <c r="O530" s="7">
        <f>1/N530</f>
        <v>20.600783741235343</v>
      </c>
      <c r="P530" s="3">
        <f>IF(O530&gt;21,"",N530)</f>
        <v>4.8541842512445803E-2</v>
      </c>
      <c r="Q530" s="3">
        <f>IF(ISNUMBER(P530),SUMIF(A:A,A530,P:P),"")</f>
        <v>0.84868439455252198</v>
      </c>
      <c r="R530" s="3">
        <f>IFERROR(P530*(1/Q530),"")</f>
        <v>5.7196577224729116E-2</v>
      </c>
      <c r="S530" s="8">
        <f>IFERROR(1/R530,"")</f>
        <v>17.483563676737756</v>
      </c>
    </row>
    <row r="531" spans="1:19" x14ac:dyDescent="0.25">
      <c r="A531" s="1">
        <v>59</v>
      </c>
      <c r="B531" s="5">
        <v>0.71527777777777779</v>
      </c>
      <c r="C531" s="1" t="s">
        <v>41</v>
      </c>
      <c r="D531" s="1">
        <v>8</v>
      </c>
      <c r="E531" s="1">
        <v>9</v>
      </c>
      <c r="F531" s="1" t="s">
        <v>564</v>
      </c>
      <c r="G531" s="2">
        <v>45.715133333333405</v>
      </c>
      <c r="H531" s="6">
        <f>1+COUNTIFS(A:A,A531,O:O,"&lt;"&amp;O531)</f>
        <v>10</v>
      </c>
      <c r="I531" s="2">
        <f>AVERAGEIF(A:A,A531,G:G)</f>
        <v>49.482911904761899</v>
      </c>
      <c r="J531" s="2">
        <f>G531-I531</f>
        <v>-3.7677785714284937</v>
      </c>
      <c r="K531" s="2">
        <f>90+J531</f>
        <v>86.232221428571506</v>
      </c>
      <c r="L531" s="2">
        <f>EXP(0.06*K531)</f>
        <v>176.60812335317218</v>
      </c>
      <c r="M531" s="2">
        <f>SUMIF(A:A,A531,L:L)</f>
        <v>3798.7616327253168</v>
      </c>
      <c r="N531" s="3">
        <f>L531/M531</f>
        <v>4.6490972697981463E-2</v>
      </c>
      <c r="O531" s="7">
        <f>1/N531</f>
        <v>21.509552112326912</v>
      </c>
      <c r="P531" s="3" t="str">
        <f>IF(O531&gt;21,"",N531)</f>
        <v/>
      </c>
      <c r="Q531" s="3" t="str">
        <f>IF(ISNUMBER(P531),SUMIF(A:A,A531,P:P),"")</f>
        <v/>
      </c>
      <c r="R531" s="3" t="str">
        <f>IFERROR(P531*(1/Q531),"")</f>
        <v/>
      </c>
      <c r="S531" s="8" t="str">
        <f>IFERROR(1/R531,"")</f>
        <v/>
      </c>
    </row>
    <row r="532" spans="1:19" x14ac:dyDescent="0.25">
      <c r="A532" s="1">
        <v>59</v>
      </c>
      <c r="B532" s="5">
        <v>0.71527777777777779</v>
      </c>
      <c r="C532" s="1" t="s">
        <v>41</v>
      </c>
      <c r="D532" s="1">
        <v>8</v>
      </c>
      <c r="E532" s="1">
        <v>13</v>
      </c>
      <c r="F532" s="1" t="s">
        <v>567</v>
      </c>
      <c r="G532" s="2">
        <v>40.225133333333304</v>
      </c>
      <c r="H532" s="6">
        <f>1+COUNTIFS(A:A,A532,O:O,"&lt;"&amp;O532)</f>
        <v>11</v>
      </c>
      <c r="I532" s="2">
        <f>AVERAGEIF(A:A,A532,G:G)</f>
        <v>49.482911904761899</v>
      </c>
      <c r="J532" s="2">
        <f>G532-I532</f>
        <v>-9.2577785714285952</v>
      </c>
      <c r="K532" s="2">
        <f>90+J532</f>
        <v>80.742221428571412</v>
      </c>
      <c r="L532" s="2">
        <f>EXP(0.06*K532)</f>
        <v>127.0439749170756</v>
      </c>
      <c r="M532" s="2">
        <f>SUMIF(A:A,A532,L:L)</f>
        <v>3798.7616327253168</v>
      </c>
      <c r="N532" s="3">
        <f>L532/M532</f>
        <v>3.3443523758539019E-2</v>
      </c>
      <c r="O532" s="7">
        <f>1/N532</f>
        <v>29.90115536927156</v>
      </c>
      <c r="P532" s="3" t="str">
        <f>IF(O532&gt;21,"",N532)</f>
        <v/>
      </c>
      <c r="Q532" s="3" t="str">
        <f>IF(ISNUMBER(P532),SUMIF(A:A,A532,P:P),"")</f>
        <v/>
      </c>
      <c r="R532" s="3" t="str">
        <f>IFERROR(P532*(1/Q532),"")</f>
        <v/>
      </c>
      <c r="S532" s="8" t="str">
        <f>IFERROR(1/R532,"")</f>
        <v/>
      </c>
    </row>
    <row r="533" spans="1:19" x14ac:dyDescent="0.25">
      <c r="A533" s="1">
        <v>59</v>
      </c>
      <c r="B533" s="5">
        <v>0.71527777777777779</v>
      </c>
      <c r="C533" s="1" t="s">
        <v>41</v>
      </c>
      <c r="D533" s="1">
        <v>8</v>
      </c>
      <c r="E533" s="1">
        <v>10</v>
      </c>
      <c r="F533" s="1" t="s">
        <v>565</v>
      </c>
      <c r="G533" s="2">
        <v>39.556633333333302</v>
      </c>
      <c r="H533" s="6">
        <f>1+COUNTIFS(A:A,A533,O:O,"&lt;"&amp;O533)</f>
        <v>12</v>
      </c>
      <c r="I533" s="2">
        <f>AVERAGEIF(A:A,A533,G:G)</f>
        <v>49.482911904761899</v>
      </c>
      <c r="J533" s="2">
        <f>G533-I533</f>
        <v>-9.9262785714285968</v>
      </c>
      <c r="K533" s="2">
        <f>90+J533</f>
        <v>80.073721428571403</v>
      </c>
      <c r="L533" s="2">
        <f>EXP(0.06*K533)</f>
        <v>122.04908327067504</v>
      </c>
      <c r="M533" s="2">
        <f>SUMIF(A:A,A533,L:L)</f>
        <v>3798.7616327253168</v>
      </c>
      <c r="N533" s="3">
        <f>L533/M533</f>
        <v>3.2128650089348801E-2</v>
      </c>
      <c r="O533" s="7">
        <f>1/N533</f>
        <v>31.124868216343678</v>
      </c>
      <c r="P533" s="3" t="str">
        <f>IF(O533&gt;21,"",N533)</f>
        <v/>
      </c>
      <c r="Q533" s="3" t="str">
        <f>IF(ISNUMBER(P533),SUMIF(A:A,A533,P:P),"")</f>
        <v/>
      </c>
      <c r="R533" s="3" t="str">
        <f>IFERROR(P533*(1/Q533),"")</f>
        <v/>
      </c>
      <c r="S533" s="8" t="str">
        <f>IFERROR(1/R533,"")</f>
        <v/>
      </c>
    </row>
    <row r="534" spans="1:19" x14ac:dyDescent="0.25">
      <c r="A534" s="1">
        <v>59</v>
      </c>
      <c r="B534" s="5">
        <v>0.71527777777777779</v>
      </c>
      <c r="C534" s="1" t="s">
        <v>41</v>
      </c>
      <c r="D534" s="1">
        <v>8</v>
      </c>
      <c r="E534" s="1">
        <v>14</v>
      </c>
      <c r="F534" s="1" t="s">
        <v>568</v>
      </c>
      <c r="G534" s="2">
        <v>35.327399999999997</v>
      </c>
      <c r="H534" s="6">
        <f>1+COUNTIFS(A:A,A534,O:O,"&lt;"&amp;O534)</f>
        <v>13</v>
      </c>
      <c r="I534" s="2">
        <f>AVERAGEIF(A:A,A534,G:G)</f>
        <v>49.482911904761899</v>
      </c>
      <c r="J534" s="2">
        <f>G534-I534</f>
        <v>-14.155511904761902</v>
      </c>
      <c r="K534" s="2">
        <f>90+J534</f>
        <v>75.844488095238091</v>
      </c>
      <c r="L534" s="2">
        <f>EXP(0.06*K534)</f>
        <v>94.695765633626777</v>
      </c>
      <c r="M534" s="2">
        <f>SUMIF(A:A,A534,L:L)</f>
        <v>3798.7616327253168</v>
      </c>
      <c r="N534" s="3">
        <f>L534/M534</f>
        <v>2.4928062034176624E-2</v>
      </c>
      <c r="O534" s="7">
        <f>1/N534</f>
        <v>40.115432905654274</v>
      </c>
      <c r="P534" s="3" t="str">
        <f>IF(O534&gt;21,"",N534)</f>
        <v/>
      </c>
      <c r="Q534" s="3" t="str">
        <f>IF(ISNUMBER(P534),SUMIF(A:A,A534,P:P),"")</f>
        <v/>
      </c>
      <c r="R534" s="3" t="str">
        <f>IFERROR(P534*(1/Q534),"")</f>
        <v/>
      </c>
      <c r="S534" s="8" t="str">
        <f>IFERROR(1/R534,"")</f>
        <v/>
      </c>
    </row>
    <row r="535" spans="1:19" x14ac:dyDescent="0.25">
      <c r="A535" s="1">
        <v>59</v>
      </c>
      <c r="B535" s="5">
        <v>0.71527777777777779</v>
      </c>
      <c r="C535" s="1" t="s">
        <v>41</v>
      </c>
      <c r="D535" s="1">
        <v>8</v>
      </c>
      <c r="E535" s="1">
        <v>15</v>
      </c>
      <c r="F535" s="1" t="s">
        <v>569</v>
      </c>
      <c r="G535" s="2">
        <v>26.0935666666667</v>
      </c>
      <c r="H535" s="6">
        <f>1+COUNTIFS(A:A,A535,O:O,"&lt;"&amp;O535)</f>
        <v>14</v>
      </c>
      <c r="I535" s="2">
        <f>AVERAGEIF(A:A,A535,G:G)</f>
        <v>49.482911904761899</v>
      </c>
      <c r="J535" s="2">
        <f>G535-I535</f>
        <v>-23.389345238095199</v>
      </c>
      <c r="K535" s="2">
        <f>90+J535</f>
        <v>66.610654761904797</v>
      </c>
      <c r="L535" s="2">
        <f>EXP(0.06*K535)</f>
        <v>54.414969231931892</v>
      </c>
      <c r="M535" s="2">
        <f>SUMIF(A:A,A535,L:L)</f>
        <v>3798.7616327253168</v>
      </c>
      <c r="N535" s="3">
        <f>L535/M535</f>
        <v>1.4324396867432131E-2</v>
      </c>
      <c r="O535" s="7">
        <f>1/N535</f>
        <v>69.810967208929711</v>
      </c>
      <c r="P535" s="3" t="str">
        <f>IF(O535&gt;21,"",N535)</f>
        <v/>
      </c>
      <c r="Q535" s="3" t="str">
        <f>IF(ISNUMBER(P535),SUMIF(A:A,A535,P:P),"")</f>
        <v/>
      </c>
      <c r="R535" s="3" t="str">
        <f>IFERROR(P535*(1/Q535),"")</f>
        <v/>
      </c>
      <c r="S535" s="8" t="str">
        <f>IFERROR(1/R535,"")</f>
        <v/>
      </c>
    </row>
    <row r="536" spans="1:19" x14ac:dyDescent="0.25">
      <c r="A536" s="1">
        <v>60</v>
      </c>
      <c r="B536" s="5">
        <v>0.71875</v>
      </c>
      <c r="C536" s="1" t="s">
        <v>95</v>
      </c>
      <c r="D536" s="1">
        <v>7</v>
      </c>
      <c r="E536" s="1">
        <v>6</v>
      </c>
      <c r="F536" s="1" t="s">
        <v>575</v>
      </c>
      <c r="G536" s="2">
        <v>74.453500000000091</v>
      </c>
      <c r="H536" s="6">
        <f>1+COUNTIFS(A:A,A536,O:O,"&lt;"&amp;O536)</f>
        <v>1</v>
      </c>
      <c r="I536" s="2">
        <f>AVERAGEIF(A:A,A536,G:G)</f>
        <v>48.355739999999983</v>
      </c>
      <c r="J536" s="2">
        <f>G536-I536</f>
        <v>26.097760000000108</v>
      </c>
      <c r="K536" s="2">
        <f>90+J536</f>
        <v>116.09776000000011</v>
      </c>
      <c r="L536" s="2">
        <f>EXP(0.06*K536)</f>
        <v>1059.8319109962536</v>
      </c>
      <c r="M536" s="2">
        <f>SUMIF(A:A,A536,L:L)</f>
        <v>3133.9810486399233</v>
      </c>
      <c r="N536" s="3">
        <f>L536/M536</f>
        <v>0.33817432031256112</v>
      </c>
      <c r="O536" s="7">
        <f>1/N536</f>
        <v>2.9570548085252</v>
      </c>
      <c r="P536" s="3">
        <f>IF(O536&gt;21,"",N536)</f>
        <v>0.33817432031256112</v>
      </c>
      <c r="Q536" s="3">
        <f>IF(ISNUMBER(P536),SUMIF(A:A,A536,P:P),"")</f>
        <v>0.96901157759394785</v>
      </c>
      <c r="R536" s="3">
        <f>IFERROR(P536*(1/Q536),"")</f>
        <v>0.34898893690439353</v>
      </c>
      <c r="S536" s="8">
        <f>IFERROR(1/R536,"")</f>
        <v>2.8654203450407736</v>
      </c>
    </row>
    <row r="537" spans="1:19" x14ac:dyDescent="0.25">
      <c r="A537" s="1">
        <v>60</v>
      </c>
      <c r="B537" s="5">
        <v>0.71875</v>
      </c>
      <c r="C537" s="1" t="s">
        <v>95</v>
      </c>
      <c r="D537" s="1">
        <v>7</v>
      </c>
      <c r="E537" s="1">
        <v>5</v>
      </c>
      <c r="F537" s="1" t="s">
        <v>574</v>
      </c>
      <c r="G537" s="2">
        <v>57.4020333333333</v>
      </c>
      <c r="H537" s="6">
        <f>1+COUNTIFS(A:A,A537,O:O,"&lt;"&amp;O537)</f>
        <v>2</v>
      </c>
      <c r="I537" s="2">
        <f>AVERAGEIF(A:A,A537,G:G)</f>
        <v>48.355739999999983</v>
      </c>
      <c r="J537" s="2">
        <f>G537-I537</f>
        <v>9.0462933333333169</v>
      </c>
      <c r="K537" s="2">
        <f>90+J537</f>
        <v>99.046293333333324</v>
      </c>
      <c r="L537" s="2">
        <f>EXP(0.06*K537)</f>
        <v>380.9917037670528</v>
      </c>
      <c r="M537" s="2">
        <f>SUMIF(A:A,A537,L:L)</f>
        <v>3133.9810486399233</v>
      </c>
      <c r="N537" s="3">
        <f>L537/M537</f>
        <v>0.12156796670241339</v>
      </c>
      <c r="O537" s="7">
        <f>1/N537</f>
        <v>8.2258511606754361</v>
      </c>
      <c r="P537" s="3">
        <f>IF(O537&gt;21,"",N537)</f>
        <v>0.12156796670241339</v>
      </c>
      <c r="Q537" s="3">
        <f>IF(ISNUMBER(P537),SUMIF(A:A,A537,P:P),"")</f>
        <v>0.96901157759394785</v>
      </c>
      <c r="R537" s="3">
        <f>IFERROR(P537*(1/Q537),"")</f>
        <v>0.12545563903814874</v>
      </c>
      <c r="S537" s="8">
        <f>IFERROR(1/R537,"")</f>
        <v>7.9709450102591122</v>
      </c>
    </row>
    <row r="538" spans="1:19" x14ac:dyDescent="0.25">
      <c r="A538" s="1">
        <v>60</v>
      </c>
      <c r="B538" s="5">
        <v>0.71875</v>
      </c>
      <c r="C538" s="1" t="s">
        <v>95</v>
      </c>
      <c r="D538" s="1">
        <v>7</v>
      </c>
      <c r="E538" s="1">
        <v>2</v>
      </c>
      <c r="F538" s="1" t="s">
        <v>571</v>
      </c>
      <c r="G538" s="2">
        <v>57.013466666666702</v>
      </c>
      <c r="H538" s="6">
        <f>1+COUNTIFS(A:A,A538,O:O,"&lt;"&amp;O538)</f>
        <v>3</v>
      </c>
      <c r="I538" s="2">
        <f>AVERAGEIF(A:A,A538,G:G)</f>
        <v>48.355739999999983</v>
      </c>
      <c r="J538" s="2">
        <f>G538-I538</f>
        <v>8.6577266666667185</v>
      </c>
      <c r="K538" s="2">
        <f>90+J538</f>
        <v>98.657726666666719</v>
      </c>
      <c r="L538" s="2">
        <f>EXP(0.06*K538)</f>
        <v>372.21200579935476</v>
      </c>
      <c r="M538" s="2">
        <f>SUMIF(A:A,A538,L:L)</f>
        <v>3133.9810486399233</v>
      </c>
      <c r="N538" s="3">
        <f>L538/M538</f>
        <v>0.11876651454573611</v>
      </c>
      <c r="O538" s="7">
        <f>1/N538</f>
        <v>8.4198816798223657</v>
      </c>
      <c r="P538" s="3">
        <f>IF(O538&gt;21,"",N538)</f>
        <v>0.11876651454573611</v>
      </c>
      <c r="Q538" s="3">
        <f>IF(ISNUMBER(P538),SUMIF(A:A,A538,P:P),"")</f>
        <v>0.96901157759394785</v>
      </c>
      <c r="R538" s="3">
        <f>IFERROR(P538*(1/Q538),"")</f>
        <v>0.12256459808316525</v>
      </c>
      <c r="S538" s="8">
        <f>IFERROR(1/R538,"")</f>
        <v>8.1589628297190497</v>
      </c>
    </row>
    <row r="539" spans="1:19" x14ac:dyDescent="0.25">
      <c r="A539" s="1">
        <v>60</v>
      </c>
      <c r="B539" s="5">
        <v>0.71875</v>
      </c>
      <c r="C539" s="1" t="s">
        <v>95</v>
      </c>
      <c r="D539" s="1">
        <v>7</v>
      </c>
      <c r="E539" s="1">
        <v>8</v>
      </c>
      <c r="F539" s="1" t="s">
        <v>577</v>
      </c>
      <c r="G539" s="2">
        <v>52.398766666666596</v>
      </c>
      <c r="H539" s="6">
        <f>1+COUNTIFS(A:A,A539,O:O,"&lt;"&amp;O539)</f>
        <v>4</v>
      </c>
      <c r="I539" s="2">
        <f>AVERAGEIF(A:A,A539,G:G)</f>
        <v>48.355739999999983</v>
      </c>
      <c r="J539" s="2">
        <f>G539-I539</f>
        <v>4.0430266666666128</v>
      </c>
      <c r="K539" s="2">
        <f>90+J539</f>
        <v>94.043026666666606</v>
      </c>
      <c r="L539" s="2">
        <f>EXP(0.06*K539)</f>
        <v>282.19028136339102</v>
      </c>
      <c r="M539" s="2">
        <f>SUMIF(A:A,A539,L:L)</f>
        <v>3133.9810486399233</v>
      </c>
      <c r="N539" s="3">
        <f>L539/M539</f>
        <v>9.0042114800233136E-2</v>
      </c>
      <c r="O539" s="7">
        <f>1/N539</f>
        <v>11.105914184918841</v>
      </c>
      <c r="P539" s="3">
        <f>IF(O539&gt;21,"",N539)</f>
        <v>9.0042114800233136E-2</v>
      </c>
      <c r="Q539" s="3">
        <f>IF(ISNUMBER(P539),SUMIF(A:A,A539,P:P),"")</f>
        <v>0.96901157759394785</v>
      </c>
      <c r="R539" s="3">
        <f>IFERROR(P539*(1/Q539),"")</f>
        <v>9.2921608866436231E-2</v>
      </c>
      <c r="S539" s="8">
        <f>IFERROR(1/R539,"")</f>
        <v>10.76175942495121</v>
      </c>
    </row>
    <row r="540" spans="1:19" x14ac:dyDescent="0.25">
      <c r="A540" s="1">
        <v>60</v>
      </c>
      <c r="B540" s="5">
        <v>0.71875</v>
      </c>
      <c r="C540" s="1" t="s">
        <v>95</v>
      </c>
      <c r="D540" s="1">
        <v>7</v>
      </c>
      <c r="E540" s="1">
        <v>3</v>
      </c>
      <c r="F540" s="1" t="s">
        <v>572</v>
      </c>
      <c r="G540" s="2">
        <v>52.103466666666598</v>
      </c>
      <c r="H540" s="6">
        <f>1+COUNTIFS(A:A,A540,O:O,"&lt;"&amp;O540)</f>
        <v>5</v>
      </c>
      <c r="I540" s="2">
        <f>AVERAGEIF(A:A,A540,G:G)</f>
        <v>48.355739999999983</v>
      </c>
      <c r="J540" s="2">
        <f>G540-I540</f>
        <v>3.7477266666666154</v>
      </c>
      <c r="K540" s="2">
        <f>90+J540</f>
        <v>93.747726666666608</v>
      </c>
      <c r="L540" s="2">
        <f>EXP(0.06*K540)</f>
        <v>277.2344671627265</v>
      </c>
      <c r="M540" s="2">
        <f>SUMIF(A:A,A540,L:L)</f>
        <v>3133.9810486399233</v>
      </c>
      <c r="N540" s="3">
        <f>L540/M540</f>
        <v>8.8460798856151338E-2</v>
      </c>
      <c r="O540" s="7">
        <f>1/N540</f>
        <v>11.304442339777294</v>
      </c>
      <c r="P540" s="3">
        <f>IF(O540&gt;21,"",N540)</f>
        <v>8.8460798856151338E-2</v>
      </c>
      <c r="Q540" s="3">
        <f>IF(ISNUMBER(P540),SUMIF(A:A,A540,P:P),"")</f>
        <v>0.96901157759394785</v>
      </c>
      <c r="R540" s="3">
        <f>IFERROR(P540*(1/Q540),"")</f>
        <v>9.1289723365121367E-2</v>
      </c>
      <c r="S540" s="8">
        <f>IFERROR(1/R540,"")</f>
        <v>10.954135505487415</v>
      </c>
    </row>
    <row r="541" spans="1:19" x14ac:dyDescent="0.25">
      <c r="A541" s="1">
        <v>60</v>
      </c>
      <c r="B541" s="5">
        <v>0.71875</v>
      </c>
      <c r="C541" s="1" t="s">
        <v>95</v>
      </c>
      <c r="D541" s="1">
        <v>7</v>
      </c>
      <c r="E541" s="1">
        <v>1</v>
      </c>
      <c r="F541" s="1" t="s">
        <v>570</v>
      </c>
      <c r="G541" s="2">
        <v>48.870666666666601</v>
      </c>
      <c r="H541" s="6">
        <f>1+COUNTIFS(A:A,A541,O:O,"&lt;"&amp;O541)</f>
        <v>6</v>
      </c>
      <c r="I541" s="2">
        <f>AVERAGEIF(A:A,A541,G:G)</f>
        <v>48.355739999999983</v>
      </c>
      <c r="J541" s="2">
        <f>G541-I541</f>
        <v>0.5149266666666179</v>
      </c>
      <c r="K541" s="2">
        <f>90+J541</f>
        <v>90.514926666666611</v>
      </c>
      <c r="L541" s="2">
        <f>EXP(0.06*K541)</f>
        <v>228.35366741470855</v>
      </c>
      <c r="M541" s="2">
        <f>SUMIF(A:A,A541,L:L)</f>
        <v>3133.9810486399233</v>
      </c>
      <c r="N541" s="3">
        <f>L541/M541</f>
        <v>7.286376779904552E-2</v>
      </c>
      <c r="O541" s="7">
        <f>1/N541</f>
        <v>13.724242242838004</v>
      </c>
      <c r="P541" s="3">
        <f>IF(O541&gt;21,"",N541)</f>
        <v>7.286376779904552E-2</v>
      </c>
      <c r="Q541" s="3">
        <f>IF(ISNUMBER(P541),SUMIF(A:A,A541,P:P),"")</f>
        <v>0.96901157759394785</v>
      </c>
      <c r="R541" s="3">
        <f>IFERROR(P541*(1/Q541),"")</f>
        <v>7.5193908394743839E-2</v>
      </c>
      <c r="S541" s="8">
        <f>IFERROR(1/R541,"")</f>
        <v>13.298949627013954</v>
      </c>
    </row>
    <row r="542" spans="1:19" x14ac:dyDescent="0.25">
      <c r="A542" s="1">
        <v>60</v>
      </c>
      <c r="B542" s="5">
        <v>0.71875</v>
      </c>
      <c r="C542" s="1" t="s">
        <v>95</v>
      </c>
      <c r="D542" s="1">
        <v>7</v>
      </c>
      <c r="E542" s="1">
        <v>4</v>
      </c>
      <c r="F542" s="1" t="s">
        <v>573</v>
      </c>
      <c r="G542" s="2">
        <v>48.180233333333298</v>
      </c>
      <c r="H542" s="6">
        <f>1+COUNTIFS(A:A,A542,O:O,"&lt;"&amp;O542)</f>
        <v>7</v>
      </c>
      <c r="I542" s="2">
        <f>AVERAGEIF(A:A,A542,G:G)</f>
        <v>48.355739999999983</v>
      </c>
      <c r="J542" s="2">
        <f>G542-I542</f>
        <v>-0.17550666666668491</v>
      </c>
      <c r="K542" s="2">
        <f>90+J542</f>
        <v>89.824493333333322</v>
      </c>
      <c r="L542" s="2">
        <f>EXP(0.06*K542)</f>
        <v>219.08715090641002</v>
      </c>
      <c r="M542" s="2">
        <f>SUMIF(A:A,A542,L:L)</f>
        <v>3133.9810486399233</v>
      </c>
      <c r="N542" s="3">
        <f>L542/M542</f>
        <v>6.9906980133619151E-2</v>
      </c>
      <c r="O542" s="7">
        <f>1/N542</f>
        <v>14.304723191999068</v>
      </c>
      <c r="P542" s="3">
        <f>IF(O542&gt;21,"",N542)</f>
        <v>6.9906980133619151E-2</v>
      </c>
      <c r="Q542" s="3">
        <f>IF(ISNUMBER(P542),SUMIF(A:A,A542,P:P),"")</f>
        <v>0.96901157759394785</v>
      </c>
      <c r="R542" s="3">
        <f>IFERROR(P542*(1/Q542),"")</f>
        <v>7.2142564392468786E-2</v>
      </c>
      <c r="S542" s="8">
        <f>IFERROR(1/R542,"")</f>
        <v>13.861442387323752</v>
      </c>
    </row>
    <row r="543" spans="1:19" x14ac:dyDescent="0.25">
      <c r="A543" s="1">
        <v>60</v>
      </c>
      <c r="B543" s="5">
        <v>0.71875</v>
      </c>
      <c r="C543" s="1" t="s">
        <v>95</v>
      </c>
      <c r="D543" s="1">
        <v>7</v>
      </c>
      <c r="E543" s="1">
        <v>7</v>
      </c>
      <c r="F543" s="1" t="s">
        <v>576</v>
      </c>
      <c r="G543" s="2">
        <v>48.0178333333334</v>
      </c>
      <c r="H543" s="6">
        <f>1+COUNTIFS(A:A,A543,O:O,"&lt;"&amp;O543)</f>
        <v>8</v>
      </c>
      <c r="I543" s="2">
        <f>AVERAGEIF(A:A,A543,G:G)</f>
        <v>48.355739999999983</v>
      </c>
      <c r="J543" s="2">
        <f>G543-I543</f>
        <v>-0.33790666666658353</v>
      </c>
      <c r="K543" s="2">
        <f>90+J543</f>
        <v>89.662093333333416</v>
      </c>
      <c r="L543" s="2">
        <f>EXP(0.06*K543)</f>
        <v>216.96273268220983</v>
      </c>
      <c r="M543" s="2">
        <f>SUMIF(A:A,A543,L:L)</f>
        <v>3133.9810486399233</v>
      </c>
      <c r="N543" s="3">
        <f>L543/M543</f>
        <v>6.9229114444188083E-2</v>
      </c>
      <c r="O543" s="7">
        <f>1/N543</f>
        <v>14.444789710638165</v>
      </c>
      <c r="P543" s="3">
        <f>IF(O543&gt;21,"",N543)</f>
        <v>6.9229114444188083E-2</v>
      </c>
      <c r="Q543" s="3">
        <f>IF(ISNUMBER(P543),SUMIF(A:A,A543,P:P),"")</f>
        <v>0.96901157759394785</v>
      </c>
      <c r="R543" s="3">
        <f>IFERROR(P543*(1/Q543),"")</f>
        <v>7.1443020955522241E-2</v>
      </c>
      <c r="S543" s="8">
        <f>IFERROR(1/R543,"")</f>
        <v>13.997168465518314</v>
      </c>
    </row>
    <row r="544" spans="1:19" x14ac:dyDescent="0.25">
      <c r="A544" s="1">
        <v>60</v>
      </c>
      <c r="B544" s="5">
        <v>0.71875</v>
      </c>
      <c r="C544" s="1" t="s">
        <v>95</v>
      </c>
      <c r="D544" s="1">
        <v>7</v>
      </c>
      <c r="E544" s="1">
        <v>10</v>
      </c>
      <c r="F544" s="1" t="s">
        <v>578</v>
      </c>
      <c r="G544" s="2">
        <v>26.7023333333333</v>
      </c>
      <c r="H544" s="6">
        <f>1+COUNTIFS(A:A,A544,O:O,"&lt;"&amp;O544)</f>
        <v>9</v>
      </c>
      <c r="I544" s="2">
        <f>AVERAGEIF(A:A,A544,G:G)</f>
        <v>48.355739999999983</v>
      </c>
      <c r="J544" s="2">
        <f>G544-I544</f>
        <v>-21.653406666666683</v>
      </c>
      <c r="K544" s="2">
        <f>90+J544</f>
        <v>68.346593333333317</v>
      </c>
      <c r="L544" s="2">
        <f>EXP(0.06*K544)</f>
        <v>60.38831343231822</v>
      </c>
      <c r="M544" s="2">
        <f>SUMIF(A:A,A544,L:L)</f>
        <v>3133.9810486399233</v>
      </c>
      <c r="N544" s="3">
        <f>L544/M544</f>
        <v>1.9268882770853188E-2</v>
      </c>
      <c r="O544" s="7">
        <f>1/N544</f>
        <v>51.897144836681257</v>
      </c>
      <c r="P544" s="3" t="str">
        <f>IF(O544&gt;21,"",N544)</f>
        <v/>
      </c>
      <c r="Q544" s="3" t="str">
        <f>IF(ISNUMBER(P544),SUMIF(A:A,A544,P:P),"")</f>
        <v/>
      </c>
      <c r="R544" s="3" t="str">
        <f>IFERROR(P544*(1/Q544),"")</f>
        <v/>
      </c>
      <c r="S544" s="8" t="str">
        <f>IFERROR(1/R544,"")</f>
        <v/>
      </c>
    </row>
    <row r="545" spans="1:19" x14ac:dyDescent="0.25">
      <c r="A545" s="1">
        <v>60</v>
      </c>
      <c r="B545" s="5">
        <v>0.71875</v>
      </c>
      <c r="C545" s="1" t="s">
        <v>95</v>
      </c>
      <c r="D545" s="1">
        <v>7</v>
      </c>
      <c r="E545" s="1">
        <v>11</v>
      </c>
      <c r="F545" s="1" t="s">
        <v>579</v>
      </c>
      <c r="G545" s="2">
        <v>18.415100000000002</v>
      </c>
      <c r="H545" s="6">
        <f>1+COUNTIFS(A:A,A545,O:O,"&lt;"&amp;O545)</f>
        <v>10</v>
      </c>
      <c r="I545" s="2">
        <f>AVERAGEIF(A:A,A545,G:G)</f>
        <v>48.355739999999983</v>
      </c>
      <c r="J545" s="2">
        <f>G545-I545</f>
        <v>-29.940639999999981</v>
      </c>
      <c r="K545" s="2">
        <f>90+J545</f>
        <v>60.059360000000019</v>
      </c>
      <c r="L545" s="2">
        <f>EXP(0.06*K545)</f>
        <v>36.728815115498435</v>
      </c>
      <c r="M545" s="2">
        <f>SUMIF(A:A,A545,L:L)</f>
        <v>3133.9810486399233</v>
      </c>
      <c r="N545" s="3">
        <f>L545/M545</f>
        <v>1.1719539635199104E-2</v>
      </c>
      <c r="O545" s="7">
        <f>1/N545</f>
        <v>85.327583772706006</v>
      </c>
      <c r="P545" s="3" t="str">
        <f>IF(O545&gt;21,"",N545)</f>
        <v/>
      </c>
      <c r="Q545" s="3" t="str">
        <f>IF(ISNUMBER(P545),SUMIF(A:A,A545,P:P),"")</f>
        <v/>
      </c>
      <c r="R545" s="3" t="str">
        <f>IFERROR(P545*(1/Q545),"")</f>
        <v/>
      </c>
      <c r="S545" s="8" t="str">
        <f>IFERROR(1/R545,"")</f>
        <v/>
      </c>
    </row>
    <row r="546" spans="1:19" x14ac:dyDescent="0.25">
      <c r="A546" s="1">
        <v>61</v>
      </c>
      <c r="B546" s="5">
        <v>0.72083333333333333</v>
      </c>
      <c r="C546" s="1" t="s">
        <v>101</v>
      </c>
      <c r="D546" s="1">
        <v>7</v>
      </c>
      <c r="E546" s="1">
        <v>17</v>
      </c>
      <c r="F546" s="1" t="s">
        <v>587</v>
      </c>
      <c r="G546" s="2">
        <v>68.891166666666706</v>
      </c>
      <c r="H546" s="6">
        <f>1+COUNTIFS(A:A,A546,O:O,"&lt;"&amp;O546)</f>
        <v>1</v>
      </c>
      <c r="I546" s="2">
        <f>AVERAGEIF(A:A,A546,G:G)</f>
        <v>51.971904166666647</v>
      </c>
      <c r="J546" s="2">
        <f>G546-I546</f>
        <v>16.919262500000059</v>
      </c>
      <c r="K546" s="2">
        <f>90+J546</f>
        <v>106.91926250000006</v>
      </c>
      <c r="L546" s="2">
        <f>EXP(0.06*K546)</f>
        <v>611.03592225209616</v>
      </c>
      <c r="M546" s="2">
        <f>SUMIF(A:A,A546,L:L)</f>
        <v>2084.7479506364248</v>
      </c>
      <c r="N546" s="3">
        <f>L546/M546</f>
        <v>0.2930982242076608</v>
      </c>
      <c r="O546" s="7">
        <f>1/N546</f>
        <v>3.4118255158431037</v>
      </c>
      <c r="P546" s="3">
        <f>IF(O546&gt;21,"",N546)</f>
        <v>0.2930982242076608</v>
      </c>
      <c r="Q546" s="3">
        <f>IF(ISNUMBER(P546),SUMIF(A:A,A546,P:P),"")</f>
        <v>1</v>
      </c>
      <c r="R546" s="3">
        <f>IFERROR(P546*(1/Q546),"")</f>
        <v>0.2930982242076608</v>
      </c>
      <c r="S546" s="8">
        <f>IFERROR(1/R546,"")</f>
        <v>3.4118255158431037</v>
      </c>
    </row>
    <row r="547" spans="1:19" x14ac:dyDescent="0.25">
      <c r="A547" s="1">
        <v>61</v>
      </c>
      <c r="B547" s="5">
        <v>0.72083333333333333</v>
      </c>
      <c r="C547" s="1" t="s">
        <v>101</v>
      </c>
      <c r="D547" s="1">
        <v>7</v>
      </c>
      <c r="E547" s="1">
        <v>6</v>
      </c>
      <c r="F547" s="1" t="s">
        <v>582</v>
      </c>
      <c r="G547" s="2">
        <v>62.909466666666702</v>
      </c>
      <c r="H547" s="6">
        <f>1+COUNTIFS(A:A,A547,O:O,"&lt;"&amp;O547)</f>
        <v>2</v>
      </c>
      <c r="I547" s="2">
        <f>AVERAGEIF(A:A,A547,G:G)</f>
        <v>51.971904166666647</v>
      </c>
      <c r="J547" s="2">
        <f>G547-I547</f>
        <v>10.937562500000055</v>
      </c>
      <c r="K547" s="2">
        <f>90+J547</f>
        <v>100.93756250000006</v>
      </c>
      <c r="L547" s="2">
        <f>EXP(0.06*K547)</f>
        <v>426.7736376225053</v>
      </c>
      <c r="M547" s="2">
        <f>SUMIF(A:A,A547,L:L)</f>
        <v>2084.7479506364248</v>
      </c>
      <c r="N547" s="3">
        <f>L547/M547</f>
        <v>0.20471234303994462</v>
      </c>
      <c r="O547" s="7">
        <f>1/N547</f>
        <v>4.8849032996748729</v>
      </c>
      <c r="P547" s="3">
        <f>IF(O547&gt;21,"",N547)</f>
        <v>0.20471234303994462</v>
      </c>
      <c r="Q547" s="3">
        <f>IF(ISNUMBER(P547),SUMIF(A:A,A547,P:P),"")</f>
        <v>1</v>
      </c>
      <c r="R547" s="3">
        <f>IFERROR(P547*(1/Q547),"")</f>
        <v>0.20471234303994462</v>
      </c>
      <c r="S547" s="8">
        <f>IFERROR(1/R547,"")</f>
        <v>4.8849032996748729</v>
      </c>
    </row>
    <row r="548" spans="1:19" x14ac:dyDescent="0.25">
      <c r="A548" s="1">
        <v>61</v>
      </c>
      <c r="B548" s="5">
        <v>0.72083333333333333</v>
      </c>
      <c r="C548" s="1" t="s">
        <v>101</v>
      </c>
      <c r="D548" s="1">
        <v>7</v>
      </c>
      <c r="E548" s="1">
        <v>7</v>
      </c>
      <c r="F548" s="1" t="s">
        <v>583</v>
      </c>
      <c r="G548" s="2">
        <v>54.825099999999907</v>
      </c>
      <c r="H548" s="6">
        <f>1+COUNTIFS(A:A,A548,O:O,"&lt;"&amp;O548)</f>
        <v>3</v>
      </c>
      <c r="I548" s="2">
        <f>AVERAGEIF(A:A,A548,G:G)</f>
        <v>51.971904166666647</v>
      </c>
      <c r="J548" s="2">
        <f>G548-I548</f>
        <v>2.8531958333332597</v>
      </c>
      <c r="K548" s="2">
        <f>90+J548</f>
        <v>92.85319583333326</v>
      </c>
      <c r="L548" s="2">
        <f>EXP(0.06*K548)</f>
        <v>262.74704151548701</v>
      </c>
      <c r="M548" s="2">
        <f>SUMIF(A:A,A548,L:L)</f>
        <v>2084.7479506364248</v>
      </c>
      <c r="N548" s="3">
        <f>L548/M548</f>
        <v>0.12603300146441035</v>
      </c>
      <c r="O548" s="7">
        <f>1/N548</f>
        <v>7.9344297793493679</v>
      </c>
      <c r="P548" s="3">
        <f>IF(O548&gt;21,"",N548)</f>
        <v>0.12603300146441035</v>
      </c>
      <c r="Q548" s="3">
        <f>IF(ISNUMBER(P548),SUMIF(A:A,A548,P:P),"")</f>
        <v>1</v>
      </c>
      <c r="R548" s="3">
        <f>IFERROR(P548*(1/Q548),"")</f>
        <v>0.12603300146441035</v>
      </c>
      <c r="S548" s="8">
        <f>IFERROR(1/R548,"")</f>
        <v>7.9344297793493679</v>
      </c>
    </row>
    <row r="549" spans="1:19" x14ac:dyDescent="0.25">
      <c r="A549" s="1">
        <v>61</v>
      </c>
      <c r="B549" s="5">
        <v>0.72083333333333333</v>
      </c>
      <c r="C549" s="1" t="s">
        <v>101</v>
      </c>
      <c r="D549" s="1">
        <v>7</v>
      </c>
      <c r="E549" s="1">
        <v>1</v>
      </c>
      <c r="F549" s="1" t="s">
        <v>580</v>
      </c>
      <c r="G549" s="2">
        <v>50.004433333333296</v>
      </c>
      <c r="H549" s="6">
        <f>1+COUNTIFS(A:A,A549,O:O,"&lt;"&amp;O549)</f>
        <v>4</v>
      </c>
      <c r="I549" s="2">
        <f>AVERAGEIF(A:A,A549,G:G)</f>
        <v>51.971904166666647</v>
      </c>
      <c r="J549" s="2">
        <f>G549-I549</f>
        <v>-1.9674708333333513</v>
      </c>
      <c r="K549" s="2">
        <f>90+J549</f>
        <v>88.032529166666649</v>
      </c>
      <c r="L549" s="2">
        <f>EXP(0.06*K549)</f>
        <v>196.75351451810337</v>
      </c>
      <c r="M549" s="2">
        <f>SUMIF(A:A,A549,L:L)</f>
        <v>2084.7479506364248</v>
      </c>
      <c r="N549" s="3">
        <f>L549/M549</f>
        <v>9.4377603037354763E-2</v>
      </c>
      <c r="O549" s="7">
        <f>1/N549</f>
        <v>10.59573424008447</v>
      </c>
      <c r="P549" s="3">
        <f>IF(O549&gt;21,"",N549)</f>
        <v>9.4377603037354763E-2</v>
      </c>
      <c r="Q549" s="3">
        <f>IF(ISNUMBER(P549),SUMIF(A:A,A549,P:P),"")</f>
        <v>1</v>
      </c>
      <c r="R549" s="3">
        <f>IFERROR(P549*(1/Q549),"")</f>
        <v>9.4377603037354763E-2</v>
      </c>
      <c r="S549" s="8">
        <f>IFERROR(1/R549,"")</f>
        <v>10.59573424008447</v>
      </c>
    </row>
    <row r="550" spans="1:19" x14ac:dyDescent="0.25">
      <c r="A550" s="1">
        <v>61</v>
      </c>
      <c r="B550" s="5">
        <v>0.72083333333333333</v>
      </c>
      <c r="C550" s="1" t="s">
        <v>101</v>
      </c>
      <c r="D550" s="1">
        <v>7</v>
      </c>
      <c r="E550" s="1">
        <v>2</v>
      </c>
      <c r="F550" s="1" t="s">
        <v>27</v>
      </c>
      <c r="G550" s="2">
        <v>47.9853666666666</v>
      </c>
      <c r="H550" s="6">
        <f>1+COUNTIFS(A:A,A550,O:O,"&lt;"&amp;O550)</f>
        <v>5</v>
      </c>
      <c r="I550" s="2">
        <f>AVERAGEIF(A:A,A550,G:G)</f>
        <v>51.971904166666647</v>
      </c>
      <c r="J550" s="2">
        <f>G550-I550</f>
        <v>-3.9865375000000469</v>
      </c>
      <c r="K550" s="2">
        <f>90+J550</f>
        <v>86.013462499999946</v>
      </c>
      <c r="L550" s="2">
        <f>EXP(0.06*K550)</f>
        <v>174.30519377710223</v>
      </c>
      <c r="M550" s="2">
        <f>SUMIF(A:A,A550,L:L)</f>
        <v>2084.7479506364248</v>
      </c>
      <c r="N550" s="3">
        <f>L550/M550</f>
        <v>8.3609720649391178E-2</v>
      </c>
      <c r="O550" s="7">
        <f>1/N550</f>
        <v>11.960331791962298</v>
      </c>
      <c r="P550" s="3">
        <f>IF(O550&gt;21,"",N550)</f>
        <v>8.3609720649391178E-2</v>
      </c>
      <c r="Q550" s="3">
        <f>IF(ISNUMBER(P550),SUMIF(A:A,A550,P:P),"")</f>
        <v>1</v>
      </c>
      <c r="R550" s="3">
        <f>IFERROR(P550*(1/Q550),"")</f>
        <v>8.3609720649391178E-2</v>
      </c>
      <c r="S550" s="8">
        <f>IFERROR(1/R550,"")</f>
        <v>11.960331791962298</v>
      </c>
    </row>
    <row r="551" spans="1:19" x14ac:dyDescent="0.25">
      <c r="A551" s="1">
        <v>61</v>
      </c>
      <c r="B551" s="5">
        <v>0.72083333333333333</v>
      </c>
      <c r="C551" s="1" t="s">
        <v>101</v>
      </c>
      <c r="D551" s="1">
        <v>7</v>
      </c>
      <c r="E551" s="1">
        <v>15</v>
      </c>
      <c r="F551" s="1" t="s">
        <v>586</v>
      </c>
      <c r="G551" s="2">
        <v>47.616900000000001</v>
      </c>
      <c r="H551" s="6">
        <f>1+COUNTIFS(A:A,A551,O:O,"&lt;"&amp;O551)</f>
        <v>6</v>
      </c>
      <c r="I551" s="2">
        <f>AVERAGEIF(A:A,A551,G:G)</f>
        <v>51.971904166666647</v>
      </c>
      <c r="J551" s="2">
        <f>G551-I551</f>
        <v>-4.3550041666666459</v>
      </c>
      <c r="K551" s="2">
        <f>90+J551</f>
        <v>85.644995833333354</v>
      </c>
      <c r="L551" s="2">
        <f>EXP(0.06*K551)</f>
        <v>170.49393939134922</v>
      </c>
      <c r="M551" s="2">
        <f>SUMIF(A:A,A551,L:L)</f>
        <v>2084.7479506364248</v>
      </c>
      <c r="N551" s="3">
        <f>L551/M551</f>
        <v>8.1781559895190883E-2</v>
      </c>
      <c r="O551" s="7">
        <f>1/N551</f>
        <v>12.227695354326501</v>
      </c>
      <c r="P551" s="3">
        <f>IF(O551&gt;21,"",N551)</f>
        <v>8.1781559895190883E-2</v>
      </c>
      <c r="Q551" s="3">
        <f>IF(ISNUMBER(P551),SUMIF(A:A,A551,P:P),"")</f>
        <v>1</v>
      </c>
      <c r="R551" s="3">
        <f>IFERROR(P551*(1/Q551),"")</f>
        <v>8.1781559895190883E-2</v>
      </c>
      <c r="S551" s="8">
        <f>IFERROR(1/R551,"")</f>
        <v>12.227695354326501</v>
      </c>
    </row>
    <row r="552" spans="1:19" x14ac:dyDescent="0.25">
      <c r="A552" s="1">
        <v>61</v>
      </c>
      <c r="B552" s="5">
        <v>0.72083333333333333</v>
      </c>
      <c r="C552" s="1" t="s">
        <v>101</v>
      </c>
      <c r="D552" s="1">
        <v>7</v>
      </c>
      <c r="E552" s="1">
        <v>4</v>
      </c>
      <c r="F552" s="1" t="s">
        <v>581</v>
      </c>
      <c r="G552" s="2">
        <v>44.185833333333399</v>
      </c>
      <c r="H552" s="6">
        <f>1+COUNTIFS(A:A,A552,O:O,"&lt;"&amp;O552)</f>
        <v>7</v>
      </c>
      <c r="I552" s="2">
        <f>AVERAGEIF(A:A,A552,G:G)</f>
        <v>51.971904166666647</v>
      </c>
      <c r="J552" s="2">
        <f>G552-I552</f>
        <v>-7.7860708333332482</v>
      </c>
      <c r="K552" s="2">
        <f>90+J552</f>
        <v>82.213929166666759</v>
      </c>
      <c r="L552" s="2">
        <f>EXP(0.06*K552)</f>
        <v>138.77247895628452</v>
      </c>
      <c r="M552" s="2">
        <f>SUMIF(A:A,A552,L:L)</f>
        <v>2084.7479506364248</v>
      </c>
      <c r="N552" s="3">
        <f>L552/M552</f>
        <v>6.6565590777494479E-2</v>
      </c>
      <c r="O552" s="7">
        <f>1/N552</f>
        <v>15.022776607551652</v>
      </c>
      <c r="P552" s="3">
        <f>IF(O552&gt;21,"",N552)</f>
        <v>6.6565590777494479E-2</v>
      </c>
      <c r="Q552" s="3">
        <f>IF(ISNUMBER(P552),SUMIF(A:A,A552,P:P),"")</f>
        <v>1</v>
      </c>
      <c r="R552" s="3">
        <f>IFERROR(P552*(1/Q552),"")</f>
        <v>6.6565590777494479E-2</v>
      </c>
      <c r="S552" s="8">
        <f>IFERROR(1/R552,"")</f>
        <v>15.022776607551652</v>
      </c>
    </row>
    <row r="553" spans="1:19" x14ac:dyDescent="0.25">
      <c r="A553" s="1">
        <v>61</v>
      </c>
      <c r="B553" s="5">
        <v>0.72083333333333333</v>
      </c>
      <c r="C553" s="1" t="s">
        <v>101</v>
      </c>
      <c r="D553" s="1">
        <v>7</v>
      </c>
      <c r="E553" s="1">
        <v>10</v>
      </c>
      <c r="F553" s="1" t="s">
        <v>585</v>
      </c>
      <c r="G553" s="2">
        <v>39.356966666666601</v>
      </c>
      <c r="H553" s="6">
        <f>1+COUNTIFS(A:A,A553,O:O,"&lt;"&amp;O553)</f>
        <v>8</v>
      </c>
      <c r="I553" s="2">
        <f>AVERAGEIF(A:A,A553,G:G)</f>
        <v>51.971904166666647</v>
      </c>
      <c r="J553" s="2">
        <f>G553-I553</f>
        <v>-12.614937500000046</v>
      </c>
      <c r="K553" s="2">
        <f>90+J553</f>
        <v>77.385062499999947</v>
      </c>
      <c r="L553" s="2">
        <f>EXP(0.06*K553)</f>
        <v>103.86622260349705</v>
      </c>
      <c r="M553" s="2">
        <f>SUMIF(A:A,A553,L:L)</f>
        <v>2084.7479506364248</v>
      </c>
      <c r="N553" s="3">
        <f>L553/M553</f>
        <v>4.9821956928552978E-2</v>
      </c>
      <c r="O553" s="7">
        <f>1/N553</f>
        <v>20.071471729503656</v>
      </c>
      <c r="P553" s="3">
        <f>IF(O553&gt;21,"",N553)</f>
        <v>4.9821956928552978E-2</v>
      </c>
      <c r="Q553" s="3">
        <f>IF(ISNUMBER(P553),SUMIF(A:A,A553,P:P),"")</f>
        <v>1</v>
      </c>
      <c r="R553" s="3">
        <f>IFERROR(P553*(1/Q553),"")</f>
        <v>4.9821956928552978E-2</v>
      </c>
      <c r="S553" s="8">
        <f>IFERROR(1/R553,"")</f>
        <v>20.071471729503656</v>
      </c>
    </row>
    <row r="554" spans="1:19" x14ac:dyDescent="0.25">
      <c r="A554" s="1">
        <v>62</v>
      </c>
      <c r="B554" s="5">
        <v>0.72291666666666676</v>
      </c>
      <c r="C554" s="1" t="s">
        <v>47</v>
      </c>
      <c r="D554" s="1">
        <v>8</v>
      </c>
      <c r="E554" s="1">
        <v>4</v>
      </c>
      <c r="F554" s="1" t="s">
        <v>591</v>
      </c>
      <c r="G554" s="2">
        <v>69.594166666666695</v>
      </c>
      <c r="H554" s="6">
        <f>1+COUNTIFS(A:A,A554,O:O,"&lt;"&amp;O554)</f>
        <v>1</v>
      </c>
      <c r="I554" s="2">
        <f>AVERAGEIF(A:A,A554,G:G)</f>
        <v>49.205614814814808</v>
      </c>
      <c r="J554" s="2">
        <f>G554-I554</f>
        <v>20.388551851851886</v>
      </c>
      <c r="K554" s="2">
        <f>90+J554</f>
        <v>110.38855185185189</v>
      </c>
      <c r="L554" s="2">
        <f>EXP(0.06*K554)</f>
        <v>752.43386905830005</v>
      </c>
      <c r="M554" s="2">
        <f>SUMIF(A:A,A554,L:L)</f>
        <v>2448.6941710644187</v>
      </c>
      <c r="N554" s="3">
        <f>L554/M554</f>
        <v>0.30727964232921168</v>
      </c>
      <c r="O554" s="7">
        <f>1/N554</f>
        <v>3.2543646315775945</v>
      </c>
      <c r="P554" s="3">
        <f>IF(O554&gt;21,"",N554)</f>
        <v>0.30727964232921168</v>
      </c>
      <c r="Q554" s="3">
        <f>IF(ISNUMBER(P554),SUMIF(A:A,A554,P:P),"")</f>
        <v>0.96666765589441528</v>
      </c>
      <c r="R554" s="3">
        <f>IFERROR(P554*(1/Q554),"")</f>
        <v>0.31787516677063044</v>
      </c>
      <c r="S554" s="8">
        <f>IFERROR(1/R554,"")</f>
        <v>3.1458890298328059</v>
      </c>
    </row>
    <row r="555" spans="1:19" x14ac:dyDescent="0.25">
      <c r="A555" s="1">
        <v>62</v>
      </c>
      <c r="B555" s="5">
        <v>0.72291666666666676</v>
      </c>
      <c r="C555" s="1" t="s">
        <v>47</v>
      </c>
      <c r="D555" s="1">
        <v>8</v>
      </c>
      <c r="E555" s="1">
        <v>1</v>
      </c>
      <c r="F555" s="1" t="s">
        <v>588</v>
      </c>
      <c r="G555" s="2">
        <v>60.598333333333301</v>
      </c>
      <c r="H555" s="6">
        <f>1+COUNTIFS(A:A,A555,O:O,"&lt;"&amp;O555)</f>
        <v>2</v>
      </c>
      <c r="I555" s="2">
        <f>AVERAGEIF(A:A,A555,G:G)</f>
        <v>49.205614814814808</v>
      </c>
      <c r="J555" s="2">
        <f>G555-I555</f>
        <v>11.392718518518492</v>
      </c>
      <c r="K555" s="2">
        <f>90+J555</f>
        <v>101.39271851851849</v>
      </c>
      <c r="L555" s="2">
        <f>EXP(0.06*K555)</f>
        <v>438.58915580490452</v>
      </c>
      <c r="M555" s="2">
        <f>SUMIF(A:A,A555,L:L)</f>
        <v>2448.6941710644187</v>
      </c>
      <c r="N555" s="3">
        <f>L555/M555</f>
        <v>0.17911144682239144</v>
      </c>
      <c r="O555" s="7">
        <f>1/N555</f>
        <v>5.5831160863303682</v>
      </c>
      <c r="P555" s="3">
        <f>IF(O555&gt;21,"",N555)</f>
        <v>0.17911144682239144</v>
      </c>
      <c r="Q555" s="3">
        <f>IF(ISNUMBER(P555),SUMIF(A:A,A555,P:P),"")</f>
        <v>0.96666765589441528</v>
      </c>
      <c r="R555" s="3">
        <f>IFERROR(P555*(1/Q555),"")</f>
        <v>0.18528751399742183</v>
      </c>
      <c r="S555" s="8">
        <f>IFERROR(1/R555,"")</f>
        <v>5.3970177397593799</v>
      </c>
    </row>
    <row r="556" spans="1:19" x14ac:dyDescent="0.25">
      <c r="A556" s="1">
        <v>62</v>
      </c>
      <c r="B556" s="5">
        <v>0.72291666666666676</v>
      </c>
      <c r="C556" s="1" t="s">
        <v>47</v>
      </c>
      <c r="D556" s="1">
        <v>8</v>
      </c>
      <c r="E556" s="1">
        <v>2</v>
      </c>
      <c r="F556" s="1" t="s">
        <v>589</v>
      </c>
      <c r="G556" s="2">
        <v>51.335099999999997</v>
      </c>
      <c r="H556" s="6">
        <f>1+COUNTIFS(A:A,A556,O:O,"&lt;"&amp;O556)</f>
        <v>3</v>
      </c>
      <c r="I556" s="2">
        <f>AVERAGEIF(A:A,A556,G:G)</f>
        <v>49.205614814814808</v>
      </c>
      <c r="J556" s="2">
        <f>G556-I556</f>
        <v>2.1294851851851888</v>
      </c>
      <c r="K556" s="2">
        <f>90+J556</f>
        <v>92.129485185185189</v>
      </c>
      <c r="L556" s="2">
        <f>EXP(0.06*K556)</f>
        <v>251.58203295081654</v>
      </c>
      <c r="M556" s="2">
        <f>SUMIF(A:A,A556,L:L)</f>
        <v>2448.6941710644187</v>
      </c>
      <c r="N556" s="3">
        <f>L556/M556</f>
        <v>0.10274130429340499</v>
      </c>
      <c r="O556" s="7">
        <f>1/N556</f>
        <v>9.7331838142159004</v>
      </c>
      <c r="P556" s="3">
        <f>IF(O556&gt;21,"",N556)</f>
        <v>0.10274130429340499</v>
      </c>
      <c r="Q556" s="3">
        <f>IF(ISNUMBER(P556),SUMIF(A:A,A556,P:P),"")</f>
        <v>0.96666765589441528</v>
      </c>
      <c r="R556" s="3">
        <f>IFERROR(P556*(1/Q556),"")</f>
        <v>0.10628399912516256</v>
      </c>
      <c r="S556" s="8">
        <f>IFERROR(1/R556,"")</f>
        <v>9.408753982077549</v>
      </c>
    </row>
    <row r="557" spans="1:19" x14ac:dyDescent="0.25">
      <c r="A557" s="1">
        <v>62</v>
      </c>
      <c r="B557" s="5">
        <v>0.72291666666666676</v>
      </c>
      <c r="C557" s="1" t="s">
        <v>47</v>
      </c>
      <c r="D557" s="1">
        <v>8</v>
      </c>
      <c r="E557" s="1">
        <v>6</v>
      </c>
      <c r="F557" s="1" t="s">
        <v>593</v>
      </c>
      <c r="G557" s="2">
        <v>50.196899999999999</v>
      </c>
      <c r="H557" s="6">
        <f>1+COUNTIFS(A:A,A557,O:O,"&lt;"&amp;O557)</f>
        <v>4</v>
      </c>
      <c r="I557" s="2">
        <f>AVERAGEIF(A:A,A557,G:G)</f>
        <v>49.205614814814808</v>
      </c>
      <c r="J557" s="2">
        <f>G557-I557</f>
        <v>0.99128518518519115</v>
      </c>
      <c r="K557" s="2">
        <f>90+J557</f>
        <v>90.991285185185191</v>
      </c>
      <c r="L557" s="2">
        <f>EXP(0.06*K557)</f>
        <v>234.97452666795192</v>
      </c>
      <c r="M557" s="2">
        <f>SUMIF(A:A,A557,L:L)</f>
        <v>2448.6941710644187</v>
      </c>
      <c r="N557" s="3">
        <f>L557/M557</f>
        <v>9.5959115452057958E-2</v>
      </c>
      <c r="O557" s="7">
        <f>1/N557</f>
        <v>10.421104814160246</v>
      </c>
      <c r="P557" s="3">
        <f>IF(O557&gt;21,"",N557)</f>
        <v>9.5959115452057958E-2</v>
      </c>
      <c r="Q557" s="3">
        <f>IF(ISNUMBER(P557),SUMIF(A:A,A557,P:P),"")</f>
        <v>0.96666765589441528</v>
      </c>
      <c r="R557" s="3">
        <f>IFERROR(P557*(1/Q557),"")</f>
        <v>9.9267948882877627E-2</v>
      </c>
      <c r="S557" s="8">
        <f>IFERROR(1/R557,"")</f>
        <v>10.073744962534292</v>
      </c>
    </row>
    <row r="558" spans="1:19" x14ac:dyDescent="0.25">
      <c r="A558" s="1">
        <v>62</v>
      </c>
      <c r="B558" s="5">
        <v>0.72291666666666676</v>
      </c>
      <c r="C558" s="1" t="s">
        <v>47</v>
      </c>
      <c r="D558" s="1">
        <v>8</v>
      </c>
      <c r="E558" s="1">
        <v>5</v>
      </c>
      <c r="F558" s="1" t="s">
        <v>592</v>
      </c>
      <c r="G558" s="2">
        <v>48.983499999999999</v>
      </c>
      <c r="H558" s="6">
        <f>1+COUNTIFS(A:A,A558,O:O,"&lt;"&amp;O558)</f>
        <v>5</v>
      </c>
      <c r="I558" s="2">
        <f>AVERAGEIF(A:A,A558,G:G)</f>
        <v>49.205614814814808</v>
      </c>
      <c r="J558" s="2">
        <f>G558-I558</f>
        <v>-0.22211481481480888</v>
      </c>
      <c r="K558" s="2">
        <f>90+J558</f>
        <v>89.777885185185198</v>
      </c>
      <c r="L558" s="2">
        <f>EXP(0.06*K558)</f>
        <v>218.47533199431683</v>
      </c>
      <c r="M558" s="2">
        <f>SUMIF(A:A,A558,L:L)</f>
        <v>2448.6941710644187</v>
      </c>
      <c r="N558" s="3">
        <f>L558/M558</f>
        <v>8.9221159006291156E-2</v>
      </c>
      <c r="O558" s="7">
        <f>1/N558</f>
        <v>11.208103673361697</v>
      </c>
      <c r="P558" s="3">
        <f>IF(O558&gt;21,"",N558)</f>
        <v>8.9221159006291156E-2</v>
      </c>
      <c r="Q558" s="3">
        <f>IF(ISNUMBER(P558),SUMIF(A:A,A558,P:P),"")</f>
        <v>0.96666765589441528</v>
      </c>
      <c r="R558" s="3">
        <f>IFERROR(P558*(1/Q558),"")</f>
        <v>9.2297656244367365E-2</v>
      </c>
      <c r="S558" s="8">
        <f>IFERROR(1/R558,"")</f>
        <v>10.834511304950139</v>
      </c>
    </row>
    <row r="559" spans="1:19" x14ac:dyDescent="0.25">
      <c r="A559" s="1">
        <v>62</v>
      </c>
      <c r="B559" s="5">
        <v>0.72291666666666676</v>
      </c>
      <c r="C559" s="1" t="s">
        <v>47</v>
      </c>
      <c r="D559" s="1">
        <v>8</v>
      </c>
      <c r="E559" s="1">
        <v>7</v>
      </c>
      <c r="F559" s="1" t="s">
        <v>594</v>
      </c>
      <c r="G559" s="2">
        <v>47.046633333333297</v>
      </c>
      <c r="H559" s="6">
        <f>1+COUNTIFS(A:A,A559,O:O,"&lt;"&amp;O559)</f>
        <v>6</v>
      </c>
      <c r="I559" s="2">
        <f>AVERAGEIF(A:A,A559,G:G)</f>
        <v>49.205614814814808</v>
      </c>
      <c r="J559" s="2">
        <f>G559-I559</f>
        <v>-2.1589814814815114</v>
      </c>
      <c r="K559" s="2">
        <f>90+J559</f>
        <v>87.841018518518496</v>
      </c>
      <c r="L559" s="2">
        <f>EXP(0.06*K559)</f>
        <v>194.50563047772769</v>
      </c>
      <c r="M559" s="2">
        <f>SUMIF(A:A,A559,L:L)</f>
        <v>2448.6941710644187</v>
      </c>
      <c r="N559" s="3">
        <f>L559/M559</f>
        <v>7.9432390037167594E-2</v>
      </c>
      <c r="O559" s="7">
        <f>1/N559</f>
        <v>12.589322813175899</v>
      </c>
      <c r="P559" s="3">
        <f>IF(O559&gt;21,"",N559)</f>
        <v>7.9432390037167594E-2</v>
      </c>
      <c r="Q559" s="3">
        <f>IF(ISNUMBER(P559),SUMIF(A:A,A559,P:P),"")</f>
        <v>0.96666765589441528</v>
      </c>
      <c r="R559" s="3">
        <f>IFERROR(P559*(1/Q559),"")</f>
        <v>8.2171353880328465E-2</v>
      </c>
      <c r="S559" s="8">
        <f>IFERROR(1/R559,"")</f>
        <v>12.169691173110834</v>
      </c>
    </row>
    <row r="560" spans="1:19" x14ac:dyDescent="0.25">
      <c r="A560" s="1">
        <v>62</v>
      </c>
      <c r="B560" s="5">
        <v>0.72291666666666676</v>
      </c>
      <c r="C560" s="1" t="s">
        <v>47</v>
      </c>
      <c r="D560" s="1">
        <v>8</v>
      </c>
      <c r="E560" s="1">
        <v>3</v>
      </c>
      <c r="F560" s="1" t="s">
        <v>590</v>
      </c>
      <c r="G560" s="2">
        <v>43.054833333333299</v>
      </c>
      <c r="H560" s="6">
        <f>1+COUNTIFS(A:A,A560,O:O,"&lt;"&amp;O560)</f>
        <v>7</v>
      </c>
      <c r="I560" s="2">
        <f>AVERAGEIF(A:A,A560,G:G)</f>
        <v>49.205614814814808</v>
      </c>
      <c r="J560" s="2">
        <f>G560-I560</f>
        <v>-6.1507814814815092</v>
      </c>
      <c r="K560" s="2">
        <f>90+J560</f>
        <v>83.849218518518484</v>
      </c>
      <c r="L560" s="2">
        <f>EXP(0.06*K560)</f>
        <v>153.07884433510856</v>
      </c>
      <c r="M560" s="2">
        <f>SUMIF(A:A,A560,L:L)</f>
        <v>2448.6941710644187</v>
      </c>
      <c r="N560" s="3">
        <f>L560/M560</f>
        <v>6.2514480633801231E-2</v>
      </c>
      <c r="O560" s="7">
        <f>1/N560</f>
        <v>15.996293816433077</v>
      </c>
      <c r="P560" s="3">
        <f>IF(O560&gt;21,"",N560)</f>
        <v>6.2514480633801231E-2</v>
      </c>
      <c r="Q560" s="3">
        <f>IF(ISNUMBER(P560),SUMIF(A:A,A560,P:P),"")</f>
        <v>0.96666765589441528</v>
      </c>
      <c r="R560" s="3">
        <f>IFERROR(P560*(1/Q560),"")</f>
        <v>6.4670086200369778E-2</v>
      </c>
      <c r="S560" s="8">
        <f>IFERROR(1/R560,"")</f>
        <v>15.463099846529694</v>
      </c>
    </row>
    <row r="561" spans="1:19" x14ac:dyDescent="0.25">
      <c r="A561" s="1">
        <v>62</v>
      </c>
      <c r="B561" s="5">
        <v>0.72291666666666676</v>
      </c>
      <c r="C561" s="1" t="s">
        <v>47</v>
      </c>
      <c r="D561" s="1">
        <v>8</v>
      </c>
      <c r="E561" s="1">
        <v>11</v>
      </c>
      <c r="F561" s="1" t="s">
        <v>596</v>
      </c>
      <c r="G561" s="2">
        <v>39.467400000000005</v>
      </c>
      <c r="H561" s="6">
        <f>1+COUNTIFS(A:A,A561,O:O,"&lt;"&amp;O561)</f>
        <v>8</v>
      </c>
      <c r="I561" s="2">
        <f>AVERAGEIF(A:A,A561,G:G)</f>
        <v>49.205614814814808</v>
      </c>
      <c r="J561" s="2">
        <f>G561-I561</f>
        <v>-9.7382148148148033</v>
      </c>
      <c r="K561" s="2">
        <f>90+J561</f>
        <v>80.261785185185204</v>
      </c>
      <c r="L561" s="2">
        <f>EXP(0.06*K561)</f>
        <v>123.43406305603372</v>
      </c>
      <c r="M561" s="2">
        <f>SUMIF(A:A,A561,L:L)</f>
        <v>2448.6941710644187</v>
      </c>
      <c r="N561" s="3">
        <f>L561/M561</f>
        <v>5.0408117320089173E-2</v>
      </c>
      <c r="O561" s="7">
        <f>1/N561</f>
        <v>19.83807476184931</v>
      </c>
      <c r="P561" s="3">
        <f>IF(O561&gt;21,"",N561)</f>
        <v>5.0408117320089173E-2</v>
      </c>
      <c r="Q561" s="3">
        <f>IF(ISNUMBER(P561),SUMIF(A:A,A561,P:P),"")</f>
        <v>0.96666765589441528</v>
      </c>
      <c r="R561" s="3">
        <f>IFERROR(P561*(1/Q561),"")</f>
        <v>5.2146274898841778E-2</v>
      </c>
      <c r="S561" s="8">
        <f>IFERROR(1/R561,"")</f>
        <v>19.176825227495033</v>
      </c>
    </row>
    <row r="562" spans="1:19" x14ac:dyDescent="0.25">
      <c r="A562" s="1">
        <v>62</v>
      </c>
      <c r="B562" s="5">
        <v>0.72291666666666676</v>
      </c>
      <c r="C562" s="1" t="s">
        <v>47</v>
      </c>
      <c r="D562" s="1">
        <v>8</v>
      </c>
      <c r="E562" s="1">
        <v>8</v>
      </c>
      <c r="F562" s="1" t="s">
        <v>595</v>
      </c>
      <c r="G562" s="2">
        <v>32.573666666666604</v>
      </c>
      <c r="H562" s="6">
        <f>1+COUNTIFS(A:A,A562,O:O,"&lt;"&amp;O562)</f>
        <v>9</v>
      </c>
      <c r="I562" s="2">
        <f>AVERAGEIF(A:A,A562,G:G)</f>
        <v>49.205614814814808</v>
      </c>
      <c r="J562" s="2">
        <f>G562-I562</f>
        <v>-16.631948148148204</v>
      </c>
      <c r="K562" s="2">
        <f>90+J562</f>
        <v>73.368051851851789</v>
      </c>
      <c r="L562" s="2">
        <f>EXP(0.06*K562)</f>
        <v>81.620716719258795</v>
      </c>
      <c r="M562" s="2">
        <f>SUMIF(A:A,A562,L:L)</f>
        <v>2448.6941710644187</v>
      </c>
      <c r="N562" s="3">
        <f>L562/M562</f>
        <v>3.3332344105584742E-2</v>
      </c>
      <c r="O562" s="7">
        <f>1/N562</f>
        <v>30.000890331395947</v>
      </c>
      <c r="P562" s="3" t="str">
        <f>IF(O562&gt;21,"",N562)</f>
        <v/>
      </c>
      <c r="Q562" s="3" t="str">
        <f>IF(ISNUMBER(P562),SUMIF(A:A,A562,P:P),"")</f>
        <v/>
      </c>
      <c r="R562" s="3" t="str">
        <f>IFERROR(P562*(1/Q562),"")</f>
        <v/>
      </c>
      <c r="S562" s="8" t="str">
        <f>IFERROR(1/R562,"")</f>
        <v/>
      </c>
    </row>
    <row r="563" spans="1:19" x14ac:dyDescent="0.25">
      <c r="A563" s="1">
        <v>63</v>
      </c>
      <c r="B563" s="5">
        <v>0.72569444444444453</v>
      </c>
      <c r="C563" s="1" t="s">
        <v>346</v>
      </c>
      <c r="D563" s="1">
        <v>6</v>
      </c>
      <c r="E563" s="1">
        <v>4</v>
      </c>
      <c r="F563" s="1" t="s">
        <v>599</v>
      </c>
      <c r="G563" s="2">
        <v>66.327466666666595</v>
      </c>
      <c r="H563" s="6">
        <f>1+COUNTIFS(A:A,A563,O:O,"&lt;"&amp;O563)</f>
        <v>1</v>
      </c>
      <c r="I563" s="2">
        <f>AVERAGEIF(A:A,A563,G:G)</f>
        <v>45.8558958333333</v>
      </c>
      <c r="J563" s="2">
        <f>G563-I563</f>
        <v>20.471570833333296</v>
      </c>
      <c r="K563" s="2">
        <f>90+J563</f>
        <v>110.47157083333329</v>
      </c>
      <c r="L563" s="2">
        <f>EXP(0.06*K563)</f>
        <v>756.19119678158233</v>
      </c>
      <c r="M563" s="2">
        <f>SUMIF(A:A,A563,L:L)</f>
        <v>2516.9100830353382</v>
      </c>
      <c r="N563" s="3">
        <f>L563/M563</f>
        <v>0.3004442637337415</v>
      </c>
      <c r="O563" s="7">
        <f>1/N563</f>
        <v>3.3284043688256801</v>
      </c>
      <c r="P563" s="3">
        <f>IF(O563&gt;21,"",N563)</f>
        <v>0.3004442637337415</v>
      </c>
      <c r="Q563" s="3">
        <f>IF(ISNUMBER(P563),SUMIF(A:A,A563,P:P),"")</f>
        <v>0.89599415232097424</v>
      </c>
      <c r="R563" s="3">
        <f>IFERROR(P563*(1/Q563),"")</f>
        <v>0.33531944706946326</v>
      </c>
      <c r="S563" s="8">
        <f>IFERROR(1/R563,"")</f>
        <v>2.982230851027392</v>
      </c>
    </row>
    <row r="564" spans="1:19" x14ac:dyDescent="0.25">
      <c r="A564" s="1">
        <v>63</v>
      </c>
      <c r="B564" s="5">
        <v>0.72569444444444453</v>
      </c>
      <c r="C564" s="1" t="s">
        <v>346</v>
      </c>
      <c r="D564" s="1">
        <v>6</v>
      </c>
      <c r="E564" s="1">
        <v>3</v>
      </c>
      <c r="F564" s="1" t="s">
        <v>598</v>
      </c>
      <c r="G564" s="2">
        <v>62.973566666666599</v>
      </c>
      <c r="H564" s="6">
        <f>1+COUNTIFS(A:A,A564,O:O,"&lt;"&amp;O564)</f>
        <v>2</v>
      </c>
      <c r="I564" s="2">
        <f>AVERAGEIF(A:A,A564,G:G)</f>
        <v>45.8558958333333</v>
      </c>
      <c r="J564" s="2">
        <f>G564-I564</f>
        <v>17.1176708333333</v>
      </c>
      <c r="K564" s="2">
        <f>90+J564</f>
        <v>107.11767083333331</v>
      </c>
      <c r="L564" s="2">
        <f>EXP(0.06*K564)</f>
        <v>618.35346883693819</v>
      </c>
      <c r="M564" s="2">
        <f>SUMIF(A:A,A564,L:L)</f>
        <v>2516.9100830353382</v>
      </c>
      <c r="N564" s="3">
        <f>L564/M564</f>
        <v>0.24567960254313795</v>
      </c>
      <c r="O564" s="7">
        <f>1/N564</f>
        <v>4.0703419805655772</v>
      </c>
      <c r="P564" s="3">
        <f>IF(O564&gt;21,"",N564)</f>
        <v>0.24567960254313795</v>
      </c>
      <c r="Q564" s="3">
        <f>IF(ISNUMBER(P564),SUMIF(A:A,A564,P:P),"")</f>
        <v>0.89599415232097424</v>
      </c>
      <c r="R564" s="3">
        <f>IFERROR(P564*(1/Q564),"")</f>
        <v>0.27419777451307242</v>
      </c>
      <c r="S564" s="8">
        <f>IFERROR(1/R564,"")</f>
        <v>3.6470026125333299</v>
      </c>
    </row>
    <row r="565" spans="1:19" x14ac:dyDescent="0.25">
      <c r="A565" s="1">
        <v>63</v>
      </c>
      <c r="B565" s="5">
        <v>0.72569444444444453</v>
      </c>
      <c r="C565" s="1" t="s">
        <v>346</v>
      </c>
      <c r="D565" s="1">
        <v>6</v>
      </c>
      <c r="E565" s="1">
        <v>5</v>
      </c>
      <c r="F565" s="1" t="s">
        <v>600</v>
      </c>
      <c r="G565" s="2">
        <v>53.589100000000002</v>
      </c>
      <c r="H565" s="6">
        <f>1+COUNTIFS(A:A,A565,O:O,"&lt;"&amp;O565)</f>
        <v>3</v>
      </c>
      <c r="I565" s="2">
        <f>AVERAGEIF(A:A,A565,G:G)</f>
        <v>45.8558958333333</v>
      </c>
      <c r="J565" s="2">
        <f>G565-I565</f>
        <v>7.7332041666667024</v>
      </c>
      <c r="K565" s="2">
        <f>90+J565</f>
        <v>97.733204166666695</v>
      </c>
      <c r="L565" s="2">
        <f>EXP(0.06*K565)</f>
        <v>352.12712113818378</v>
      </c>
      <c r="M565" s="2">
        <f>SUMIF(A:A,A565,L:L)</f>
        <v>2516.9100830353382</v>
      </c>
      <c r="N565" s="3">
        <f>L565/M565</f>
        <v>0.13990452957045102</v>
      </c>
      <c r="O565" s="7">
        <f>1/N565</f>
        <v>7.1477314070552307</v>
      </c>
      <c r="P565" s="3">
        <f>IF(O565&gt;21,"",N565)</f>
        <v>0.13990452957045102</v>
      </c>
      <c r="Q565" s="3">
        <f>IF(ISNUMBER(P565),SUMIF(A:A,A565,P:P),"")</f>
        <v>0.89599415232097424</v>
      </c>
      <c r="R565" s="3">
        <f>IFERROR(P565*(1/Q565),"")</f>
        <v>0.15614446724684947</v>
      </c>
      <c r="S565" s="8">
        <f>IFERROR(1/R565,"")</f>
        <v>6.4043255430824564</v>
      </c>
    </row>
    <row r="566" spans="1:19" x14ac:dyDescent="0.25">
      <c r="A566" s="1">
        <v>63</v>
      </c>
      <c r="B566" s="5">
        <v>0.72569444444444453</v>
      </c>
      <c r="C566" s="1" t="s">
        <v>346</v>
      </c>
      <c r="D566" s="1">
        <v>6</v>
      </c>
      <c r="E566" s="1">
        <v>2</v>
      </c>
      <c r="F566" s="1" t="s">
        <v>597</v>
      </c>
      <c r="G566" s="2">
        <v>50.018333333333295</v>
      </c>
      <c r="H566" s="6">
        <f>1+COUNTIFS(A:A,A566,O:O,"&lt;"&amp;O566)</f>
        <v>4</v>
      </c>
      <c r="I566" s="2">
        <f>AVERAGEIF(A:A,A566,G:G)</f>
        <v>45.8558958333333</v>
      </c>
      <c r="J566" s="2">
        <f>G566-I566</f>
        <v>4.1624374999999958</v>
      </c>
      <c r="K566" s="2">
        <f>90+J566</f>
        <v>94.162437499999996</v>
      </c>
      <c r="L566" s="2">
        <f>EXP(0.06*K566)</f>
        <v>284.21933601632435</v>
      </c>
      <c r="M566" s="2">
        <f>SUMIF(A:A,A566,L:L)</f>
        <v>2516.9100830353382</v>
      </c>
      <c r="N566" s="3">
        <f>L566/M566</f>
        <v>0.11292391330625609</v>
      </c>
      <c r="O566" s="7">
        <f>1/N566</f>
        <v>8.8555202412082821</v>
      </c>
      <c r="P566" s="3">
        <f>IF(O566&gt;21,"",N566)</f>
        <v>0.11292391330625609</v>
      </c>
      <c r="Q566" s="3">
        <f>IF(ISNUMBER(P566),SUMIF(A:A,A566,P:P),"")</f>
        <v>0.89599415232097424</v>
      </c>
      <c r="R566" s="3">
        <f>IFERROR(P566*(1/Q566),"")</f>
        <v>0.12603197578214001</v>
      </c>
      <c r="S566" s="8">
        <f>IFERROR(1/R566,"")</f>
        <v>7.934494351882643</v>
      </c>
    </row>
    <row r="567" spans="1:19" x14ac:dyDescent="0.25">
      <c r="A567" s="1">
        <v>63</v>
      </c>
      <c r="B567" s="5">
        <v>0.72569444444444453</v>
      </c>
      <c r="C567" s="1" t="s">
        <v>346</v>
      </c>
      <c r="D567" s="1">
        <v>6</v>
      </c>
      <c r="E567" s="1">
        <v>6</v>
      </c>
      <c r="F567" s="1" t="s">
        <v>601</v>
      </c>
      <c r="G567" s="2">
        <v>47.4921333333333</v>
      </c>
      <c r="H567" s="6">
        <f>1+COUNTIFS(A:A,A567,O:O,"&lt;"&amp;O567)</f>
        <v>5</v>
      </c>
      <c r="I567" s="2">
        <f>AVERAGEIF(A:A,A567,G:G)</f>
        <v>45.8558958333333</v>
      </c>
      <c r="J567" s="2">
        <f>G567-I567</f>
        <v>1.6362375</v>
      </c>
      <c r="K567" s="2">
        <f>90+J567</f>
        <v>91.636237499999993</v>
      </c>
      <c r="L567" s="2">
        <f>EXP(0.06*K567)</f>
        <v>244.24559354433174</v>
      </c>
      <c r="M567" s="2">
        <f>SUMIF(A:A,A567,L:L)</f>
        <v>2516.9100830353382</v>
      </c>
      <c r="N567" s="3">
        <f>L567/M567</f>
        <v>9.7041843167387579E-2</v>
      </c>
      <c r="O567" s="7">
        <f>1/N567</f>
        <v>10.304833125181876</v>
      </c>
      <c r="P567" s="3">
        <f>IF(O567&gt;21,"",N567)</f>
        <v>9.7041843167387579E-2</v>
      </c>
      <c r="Q567" s="3">
        <f>IF(ISNUMBER(P567),SUMIF(A:A,A567,P:P),"")</f>
        <v>0.89599415232097424</v>
      </c>
      <c r="R567" s="3">
        <f>IFERROR(P567*(1/Q567),"")</f>
        <v>0.10830633538847477</v>
      </c>
      <c r="S567" s="8">
        <f>IFERROR(1/R567,"")</f>
        <v>9.2330702208064306</v>
      </c>
    </row>
    <row r="568" spans="1:19" x14ac:dyDescent="0.25">
      <c r="A568" s="1">
        <v>63</v>
      </c>
      <c r="B568" s="5">
        <v>0.72569444444444453</v>
      </c>
      <c r="C568" s="1" t="s">
        <v>346</v>
      </c>
      <c r="D568" s="1">
        <v>6</v>
      </c>
      <c r="E568" s="1">
        <v>8</v>
      </c>
      <c r="F568" s="1" t="s">
        <v>603</v>
      </c>
      <c r="G568" s="2">
        <v>34.623699999999999</v>
      </c>
      <c r="H568" s="6">
        <f>1+COUNTIFS(A:A,A568,O:O,"&lt;"&amp;O568)</f>
        <v>6</v>
      </c>
      <c r="I568" s="2">
        <f>AVERAGEIF(A:A,A568,G:G)</f>
        <v>45.8558958333333</v>
      </c>
      <c r="J568" s="2">
        <f>G568-I568</f>
        <v>-11.2321958333333</v>
      </c>
      <c r="K568" s="2">
        <f>90+J568</f>
        <v>78.767804166666707</v>
      </c>
      <c r="L568" s="2">
        <f>EXP(0.06*K568)</f>
        <v>112.85098707352611</v>
      </c>
      <c r="M568" s="2">
        <f>SUMIF(A:A,A568,L:L)</f>
        <v>2516.9100830353382</v>
      </c>
      <c r="N568" s="3">
        <f>L568/M568</f>
        <v>4.4837115093690719E-2</v>
      </c>
      <c r="O568" s="7">
        <f>1/N568</f>
        <v>22.302951425630763</v>
      </c>
      <c r="P568" s="3" t="str">
        <f>IF(O568&gt;21,"",N568)</f>
        <v/>
      </c>
      <c r="Q568" s="3" t="str">
        <f>IF(ISNUMBER(P568),SUMIF(A:A,A568,P:P),"")</f>
        <v/>
      </c>
      <c r="R568" s="3" t="str">
        <f>IFERROR(P568*(1/Q568),"")</f>
        <v/>
      </c>
      <c r="S568" s="8" t="str">
        <f>IFERROR(1/R568,"")</f>
        <v/>
      </c>
    </row>
    <row r="569" spans="1:19" x14ac:dyDescent="0.25">
      <c r="A569" s="1">
        <v>63</v>
      </c>
      <c r="B569" s="5">
        <v>0.72569444444444453</v>
      </c>
      <c r="C569" s="1" t="s">
        <v>346</v>
      </c>
      <c r="D569" s="1">
        <v>6</v>
      </c>
      <c r="E569" s="1">
        <v>7</v>
      </c>
      <c r="F569" s="1" t="s">
        <v>602</v>
      </c>
      <c r="G569" s="2">
        <v>33.757599999999996</v>
      </c>
      <c r="H569" s="6">
        <f>1+COUNTIFS(A:A,A569,O:O,"&lt;"&amp;O569)</f>
        <v>7</v>
      </c>
      <c r="I569" s="2">
        <f>AVERAGEIF(A:A,A569,G:G)</f>
        <v>45.8558958333333</v>
      </c>
      <c r="J569" s="2">
        <f>G569-I569</f>
        <v>-12.098295833333303</v>
      </c>
      <c r="K569" s="2">
        <f>90+J569</f>
        <v>77.90170416666669</v>
      </c>
      <c r="L569" s="2">
        <f>EXP(0.06*K569)</f>
        <v>107.13634225432455</v>
      </c>
      <c r="M569" s="2">
        <f>SUMIF(A:A,A569,L:L)</f>
        <v>2516.9100830353382</v>
      </c>
      <c r="N569" s="3">
        <f>L569/M569</f>
        <v>4.2566614904701115E-2</v>
      </c>
      <c r="O569" s="7">
        <f>1/N569</f>
        <v>23.492589256599747</v>
      </c>
      <c r="P569" s="3" t="str">
        <f>IF(O569&gt;21,"",N569)</f>
        <v/>
      </c>
      <c r="Q569" s="3" t="str">
        <f>IF(ISNUMBER(P569),SUMIF(A:A,A569,P:P),"")</f>
        <v/>
      </c>
      <c r="R569" s="3" t="str">
        <f>IFERROR(P569*(1/Q569),"")</f>
        <v/>
      </c>
      <c r="S569" s="8" t="str">
        <f>IFERROR(1/R569,"")</f>
        <v/>
      </c>
    </row>
    <row r="570" spans="1:19" x14ac:dyDescent="0.25">
      <c r="A570" s="1">
        <v>63</v>
      </c>
      <c r="B570" s="5">
        <v>0.72569444444444453</v>
      </c>
      <c r="C570" s="1" t="s">
        <v>346</v>
      </c>
      <c r="D570" s="1">
        <v>6</v>
      </c>
      <c r="E570" s="1">
        <v>9</v>
      </c>
      <c r="F570" s="1" t="s">
        <v>604</v>
      </c>
      <c r="G570" s="2">
        <v>18.065266666666698</v>
      </c>
      <c r="H570" s="6">
        <f>1+COUNTIFS(A:A,A570,O:O,"&lt;"&amp;O570)</f>
        <v>8</v>
      </c>
      <c r="I570" s="2">
        <f>AVERAGEIF(A:A,A570,G:G)</f>
        <v>45.8558958333333</v>
      </c>
      <c r="J570" s="2">
        <f>G570-I570</f>
        <v>-27.790629166666601</v>
      </c>
      <c r="K570" s="2">
        <f>90+J570</f>
        <v>62.209370833333395</v>
      </c>
      <c r="L570" s="2">
        <f>EXP(0.06*K570)</f>
        <v>41.786037390127206</v>
      </c>
      <c r="M570" s="2">
        <f>SUMIF(A:A,A570,L:L)</f>
        <v>2516.9100830353382</v>
      </c>
      <c r="N570" s="3">
        <f>L570/M570</f>
        <v>1.660211768063409E-2</v>
      </c>
      <c r="O570" s="7">
        <f>1/N570</f>
        <v>60.233279828299992</v>
      </c>
      <c r="P570" s="3" t="str">
        <f>IF(O570&gt;21,"",N570)</f>
        <v/>
      </c>
      <c r="Q570" s="3" t="str">
        <f>IF(ISNUMBER(P570),SUMIF(A:A,A570,P:P),"")</f>
        <v/>
      </c>
      <c r="R570" s="3" t="str">
        <f>IFERROR(P570*(1/Q570),"")</f>
        <v/>
      </c>
      <c r="S570" s="8" t="str">
        <f>IFERROR(1/R570,"")</f>
        <v/>
      </c>
    </row>
    <row r="571" spans="1:19" x14ac:dyDescent="0.25">
      <c r="A571" s="1">
        <v>64</v>
      </c>
      <c r="B571" s="5">
        <v>0.72916666666666663</v>
      </c>
      <c r="C571" s="1" t="s">
        <v>30</v>
      </c>
      <c r="D571" s="1">
        <v>9</v>
      </c>
      <c r="E571" s="1">
        <v>3</v>
      </c>
      <c r="F571" s="1" t="s">
        <v>607</v>
      </c>
      <c r="G571" s="2">
        <v>79.4904333333333</v>
      </c>
      <c r="H571" s="6">
        <f>1+COUNTIFS(A:A,A571,O:O,"&lt;"&amp;O571)</f>
        <v>1</v>
      </c>
      <c r="I571" s="2">
        <f>AVERAGEIF(A:A,A571,G:G)</f>
        <v>49.035733333333333</v>
      </c>
      <c r="J571" s="2">
        <f>G571-I571</f>
        <v>30.454699999999967</v>
      </c>
      <c r="K571" s="2">
        <f>90+J571</f>
        <v>120.45469999999997</v>
      </c>
      <c r="L571" s="2">
        <f>EXP(0.06*K571)</f>
        <v>1376.4761529185339</v>
      </c>
      <c r="M571" s="2">
        <f>SUMIF(A:A,A571,L:L)</f>
        <v>4275.9269063419852</v>
      </c>
      <c r="N571" s="3">
        <f>L571/M571</f>
        <v>0.32191292860431425</v>
      </c>
      <c r="O571" s="7">
        <f>1/N571</f>
        <v>3.10643006584296</v>
      </c>
      <c r="P571" s="3">
        <f>IF(O571&gt;21,"",N571)</f>
        <v>0.32191292860431425</v>
      </c>
      <c r="Q571" s="3">
        <f>IF(ISNUMBER(P571),SUMIF(A:A,A571,P:P),"")</f>
        <v>0.7758399650561143</v>
      </c>
      <c r="R571" s="3">
        <f>IFERROR(P571*(1/Q571),"")</f>
        <v>0.41492181777595227</v>
      </c>
      <c r="S571" s="8">
        <f>IFERROR(1/R571,"")</f>
        <v>2.4100925937328652</v>
      </c>
    </row>
    <row r="572" spans="1:19" x14ac:dyDescent="0.25">
      <c r="A572" s="1">
        <v>64</v>
      </c>
      <c r="B572" s="5">
        <v>0.72916666666666663</v>
      </c>
      <c r="C572" s="1" t="s">
        <v>30</v>
      </c>
      <c r="D572" s="1">
        <v>9</v>
      </c>
      <c r="E572" s="1">
        <v>4</v>
      </c>
      <c r="F572" s="1" t="s">
        <v>608</v>
      </c>
      <c r="G572" s="2">
        <v>62.783633333333299</v>
      </c>
      <c r="H572" s="6">
        <f>1+COUNTIFS(A:A,A572,O:O,"&lt;"&amp;O572)</f>
        <v>2</v>
      </c>
      <c r="I572" s="2">
        <f>AVERAGEIF(A:A,A572,G:G)</f>
        <v>49.035733333333333</v>
      </c>
      <c r="J572" s="2">
        <f>G572-I572</f>
        <v>13.747899999999966</v>
      </c>
      <c r="K572" s="2">
        <f>90+J572</f>
        <v>103.74789999999996</v>
      </c>
      <c r="L572" s="2">
        <f>EXP(0.06*K572)</f>
        <v>505.15938836376984</v>
      </c>
      <c r="M572" s="2">
        <f>SUMIF(A:A,A572,L:L)</f>
        <v>4275.9269063419852</v>
      </c>
      <c r="N572" s="3">
        <f>L572/M572</f>
        <v>0.1181403235903134</v>
      </c>
      <c r="O572" s="7">
        <f>1/N572</f>
        <v>8.4645104195566319</v>
      </c>
      <c r="P572" s="3">
        <f>IF(O572&gt;21,"",N572)</f>
        <v>0.1181403235903134</v>
      </c>
      <c r="Q572" s="3">
        <f>IF(ISNUMBER(P572),SUMIF(A:A,A572,P:P),"")</f>
        <v>0.7758399650561143</v>
      </c>
      <c r="R572" s="3">
        <f>IFERROR(P572*(1/Q572),"")</f>
        <v>0.15227408861538685</v>
      </c>
      <c r="S572" s="8">
        <f>IFERROR(1/R572,"")</f>
        <v>6.5671054681259333</v>
      </c>
    </row>
    <row r="573" spans="1:19" x14ac:dyDescent="0.25">
      <c r="A573" s="1">
        <v>64</v>
      </c>
      <c r="B573" s="5">
        <v>0.72916666666666663</v>
      </c>
      <c r="C573" s="1" t="s">
        <v>30</v>
      </c>
      <c r="D573" s="1">
        <v>9</v>
      </c>
      <c r="E573" s="1">
        <v>6</v>
      </c>
      <c r="F573" s="1" t="s">
        <v>610</v>
      </c>
      <c r="G573" s="2">
        <v>58.320233333333306</v>
      </c>
      <c r="H573" s="6">
        <f>1+COUNTIFS(A:A,A573,O:O,"&lt;"&amp;O573)</f>
        <v>3</v>
      </c>
      <c r="I573" s="2">
        <f>AVERAGEIF(A:A,A573,G:G)</f>
        <v>49.035733333333333</v>
      </c>
      <c r="J573" s="2">
        <f>G573-I573</f>
        <v>9.2844999999999729</v>
      </c>
      <c r="K573" s="2">
        <f>90+J573</f>
        <v>99.28449999999998</v>
      </c>
      <c r="L573" s="2">
        <f>EXP(0.06*K573)</f>
        <v>386.47608874705855</v>
      </c>
      <c r="M573" s="2">
        <f>SUMIF(A:A,A573,L:L)</f>
        <v>4275.9269063419852</v>
      </c>
      <c r="N573" s="3">
        <f>L573/M573</f>
        <v>9.0384166336857516E-2</v>
      </c>
      <c r="O573" s="7">
        <f>1/N573</f>
        <v>11.063884754693065</v>
      </c>
      <c r="P573" s="3">
        <f>IF(O573&gt;21,"",N573)</f>
        <v>9.0384166336857516E-2</v>
      </c>
      <c r="Q573" s="3">
        <f>IF(ISNUMBER(P573),SUMIF(A:A,A573,P:P),"")</f>
        <v>0.7758399650561143</v>
      </c>
      <c r="R573" s="3">
        <f>IFERROR(P573*(1/Q573),"")</f>
        <v>0.11649846670417434</v>
      </c>
      <c r="S573" s="8">
        <f>IFERROR(1/R573,"")</f>
        <v>8.5838039614659429</v>
      </c>
    </row>
    <row r="574" spans="1:19" x14ac:dyDescent="0.25">
      <c r="A574" s="1">
        <v>64</v>
      </c>
      <c r="B574" s="5">
        <v>0.72916666666666663</v>
      </c>
      <c r="C574" s="1" t="s">
        <v>30</v>
      </c>
      <c r="D574" s="1">
        <v>9</v>
      </c>
      <c r="E574" s="1">
        <v>2</v>
      </c>
      <c r="F574" s="1" t="s">
        <v>606</v>
      </c>
      <c r="G574" s="2">
        <v>54.592399999999998</v>
      </c>
      <c r="H574" s="6">
        <f>1+COUNTIFS(A:A,A574,O:O,"&lt;"&amp;O574)</f>
        <v>4</v>
      </c>
      <c r="I574" s="2">
        <f>AVERAGEIF(A:A,A574,G:G)</f>
        <v>49.035733333333333</v>
      </c>
      <c r="J574" s="2">
        <f>G574-I574</f>
        <v>5.5566666666666649</v>
      </c>
      <c r="K574" s="2">
        <f>90+J574</f>
        <v>95.556666666666672</v>
      </c>
      <c r="L574" s="2">
        <f>EXP(0.06*K574)</f>
        <v>309.01814597138548</v>
      </c>
      <c r="M574" s="2">
        <f>SUMIF(A:A,A574,L:L)</f>
        <v>4275.9269063419852</v>
      </c>
      <c r="N574" s="3">
        <f>L574/M574</f>
        <v>7.2269276987184883E-2</v>
      </c>
      <c r="O574" s="7">
        <f>1/N574</f>
        <v>13.837138569648685</v>
      </c>
      <c r="P574" s="3">
        <f>IF(O574&gt;21,"",N574)</f>
        <v>7.2269276987184883E-2</v>
      </c>
      <c r="Q574" s="3">
        <f>IF(ISNUMBER(P574),SUMIF(A:A,A574,P:P),"")</f>
        <v>0.7758399650561143</v>
      </c>
      <c r="R574" s="3">
        <f>IFERROR(P574*(1/Q574),"")</f>
        <v>9.3149721904256175E-2</v>
      </c>
      <c r="S574" s="8">
        <f>IFERROR(1/R574,"")</f>
        <v>10.735405104352848</v>
      </c>
    </row>
    <row r="575" spans="1:19" x14ac:dyDescent="0.25">
      <c r="A575" s="1">
        <v>64</v>
      </c>
      <c r="B575" s="5">
        <v>0.72916666666666663</v>
      </c>
      <c r="C575" s="1" t="s">
        <v>30</v>
      </c>
      <c r="D575" s="1">
        <v>9</v>
      </c>
      <c r="E575" s="1">
        <v>11</v>
      </c>
      <c r="F575" s="1" t="s">
        <v>614</v>
      </c>
      <c r="G575" s="2">
        <v>53.2042</v>
      </c>
      <c r="H575" s="6">
        <f>1+COUNTIFS(A:A,A575,O:O,"&lt;"&amp;O575)</f>
        <v>5</v>
      </c>
      <c r="I575" s="2">
        <f>AVERAGEIF(A:A,A575,G:G)</f>
        <v>49.035733333333333</v>
      </c>
      <c r="J575" s="2">
        <f>G575-I575</f>
        <v>4.1684666666666672</v>
      </c>
      <c r="K575" s="2">
        <f>90+J575</f>
        <v>94.16846666666666</v>
      </c>
      <c r="L575" s="2">
        <f>EXP(0.06*K575)</f>
        <v>284.32217096027722</v>
      </c>
      <c r="M575" s="2">
        <f>SUMIF(A:A,A575,L:L)</f>
        <v>4275.9269063419852</v>
      </c>
      <c r="N575" s="3">
        <f>L575/M575</f>
        <v>6.6493692990536202E-2</v>
      </c>
      <c r="O575" s="7">
        <f>1/N575</f>
        <v>15.039020319450843</v>
      </c>
      <c r="P575" s="3">
        <f>IF(O575&gt;21,"",N575)</f>
        <v>6.6493692990536202E-2</v>
      </c>
      <c r="Q575" s="3">
        <f>IF(ISNUMBER(P575),SUMIF(A:A,A575,P:P),"")</f>
        <v>0.7758399650561143</v>
      </c>
      <c r="R575" s="3">
        <f>IFERROR(P575*(1/Q575),"")</f>
        <v>8.5705423779924642E-2</v>
      </c>
      <c r="S575" s="8">
        <f>IFERROR(1/R575,"")</f>
        <v>11.667872999120934</v>
      </c>
    </row>
    <row r="576" spans="1:19" x14ac:dyDescent="0.25">
      <c r="A576" s="1">
        <v>64</v>
      </c>
      <c r="B576" s="5">
        <v>0.72916666666666663</v>
      </c>
      <c r="C576" s="1" t="s">
        <v>30</v>
      </c>
      <c r="D576" s="1">
        <v>9</v>
      </c>
      <c r="E576" s="1">
        <v>10</v>
      </c>
      <c r="F576" s="1" t="s">
        <v>613</v>
      </c>
      <c r="G576" s="2">
        <v>51.009899999999995</v>
      </c>
      <c r="H576" s="6">
        <f>1+COUNTIFS(A:A,A576,O:O,"&lt;"&amp;O576)</f>
        <v>6</v>
      </c>
      <c r="I576" s="2">
        <f>AVERAGEIF(A:A,A576,G:G)</f>
        <v>49.035733333333333</v>
      </c>
      <c r="J576" s="2">
        <f>G576-I576</f>
        <v>1.9741666666666617</v>
      </c>
      <c r="K576" s="2">
        <f>90+J576</f>
        <v>91.974166666666662</v>
      </c>
      <c r="L576" s="2">
        <f>EXP(0.06*K576)</f>
        <v>249.24840260126319</v>
      </c>
      <c r="M576" s="2">
        <f>SUMIF(A:A,A576,L:L)</f>
        <v>4275.9269063419852</v>
      </c>
      <c r="N576" s="3">
        <f>L576/M576</f>
        <v>5.8291081223016704E-2</v>
      </c>
      <c r="O576" s="7">
        <f>1/N576</f>
        <v>17.155283089947932</v>
      </c>
      <c r="P576" s="3">
        <f>IF(O576&gt;21,"",N576)</f>
        <v>5.8291081223016704E-2</v>
      </c>
      <c r="Q576" s="3">
        <f>IF(ISNUMBER(P576),SUMIF(A:A,A576,P:P),"")</f>
        <v>0.7758399650561143</v>
      </c>
      <c r="R576" s="3">
        <f>IFERROR(P576*(1/Q576),"")</f>
        <v>7.5132867406231998E-2</v>
      </c>
      <c r="S576" s="8">
        <f>IFERROR(1/R576,"")</f>
        <v>13.309754233032955</v>
      </c>
    </row>
    <row r="577" spans="1:19" x14ac:dyDescent="0.25">
      <c r="A577" s="1">
        <v>64</v>
      </c>
      <c r="B577" s="5">
        <v>0.72916666666666663</v>
      </c>
      <c r="C577" s="1" t="s">
        <v>30</v>
      </c>
      <c r="D577" s="1">
        <v>9</v>
      </c>
      <c r="E577" s="1">
        <v>5</v>
      </c>
      <c r="F577" s="1" t="s">
        <v>609</v>
      </c>
      <c r="G577" s="2">
        <v>47.893000000000001</v>
      </c>
      <c r="H577" s="6">
        <f>1+COUNTIFS(A:A,A577,O:O,"&lt;"&amp;O577)</f>
        <v>7</v>
      </c>
      <c r="I577" s="2">
        <f>AVERAGEIF(A:A,A577,G:G)</f>
        <v>49.035733333333333</v>
      </c>
      <c r="J577" s="2">
        <f>G577-I577</f>
        <v>-1.1427333333333323</v>
      </c>
      <c r="K577" s="2">
        <f>90+J577</f>
        <v>88.857266666666675</v>
      </c>
      <c r="L577" s="2">
        <f>EXP(0.06*K577)</f>
        <v>206.73463203657664</v>
      </c>
      <c r="M577" s="2">
        <f>SUMIF(A:A,A577,L:L)</f>
        <v>4275.9269063419852</v>
      </c>
      <c r="N577" s="3">
        <f>L577/M577</f>
        <v>4.8348495323891343E-2</v>
      </c>
      <c r="O577" s="7">
        <f>1/N577</f>
        <v>20.683166938307</v>
      </c>
      <c r="P577" s="3">
        <f>IF(O577&gt;21,"",N577)</f>
        <v>4.8348495323891343E-2</v>
      </c>
      <c r="Q577" s="3">
        <f>IF(ISNUMBER(P577),SUMIF(A:A,A577,P:P),"")</f>
        <v>0.7758399650561143</v>
      </c>
      <c r="R577" s="3">
        <f>IFERROR(P577*(1/Q577),"")</f>
        <v>6.231761381407367E-2</v>
      </c>
      <c r="S577" s="8">
        <f>IFERROR(1/R577,"")</f>
        <v>16.046827514665882</v>
      </c>
    </row>
    <row r="578" spans="1:19" x14ac:dyDescent="0.25">
      <c r="A578" s="1">
        <v>64</v>
      </c>
      <c r="B578" s="5">
        <v>0.72916666666666663</v>
      </c>
      <c r="C578" s="1" t="s">
        <v>30</v>
      </c>
      <c r="D578" s="1">
        <v>9</v>
      </c>
      <c r="E578" s="1">
        <v>14</v>
      </c>
      <c r="F578" s="1" t="s">
        <v>616</v>
      </c>
      <c r="G578" s="2">
        <v>47.5413</v>
      </c>
      <c r="H578" s="6">
        <f>1+COUNTIFS(A:A,A578,O:O,"&lt;"&amp;O578)</f>
        <v>8</v>
      </c>
      <c r="I578" s="2">
        <f>AVERAGEIF(A:A,A578,G:G)</f>
        <v>49.035733333333333</v>
      </c>
      <c r="J578" s="2">
        <f>G578-I578</f>
        <v>-1.4944333333333333</v>
      </c>
      <c r="K578" s="2">
        <f>90+J578</f>
        <v>88.505566666666667</v>
      </c>
      <c r="L578" s="2">
        <f>EXP(0.06*K578)</f>
        <v>202.41782465237696</v>
      </c>
      <c r="M578" s="2">
        <f>SUMIF(A:A,A578,L:L)</f>
        <v>4275.9269063419852</v>
      </c>
      <c r="N578" s="3">
        <f>L578/M578</f>
        <v>4.7338934711946112E-2</v>
      </c>
      <c r="O578" s="7">
        <f>1/N578</f>
        <v>21.124260739810168</v>
      </c>
      <c r="P578" s="3" t="str">
        <f>IF(O578&gt;21,"",N578)</f>
        <v/>
      </c>
      <c r="Q578" s="3" t="str">
        <f>IF(ISNUMBER(P578),SUMIF(A:A,A578,P:P),"")</f>
        <v/>
      </c>
      <c r="R578" s="3" t="str">
        <f>IFERROR(P578*(1/Q578),"")</f>
        <v/>
      </c>
      <c r="S578" s="8" t="str">
        <f>IFERROR(1/R578,"")</f>
        <v/>
      </c>
    </row>
    <row r="579" spans="1:19" x14ac:dyDescent="0.25">
      <c r="A579" s="1">
        <v>64</v>
      </c>
      <c r="B579" s="5">
        <v>0.72916666666666663</v>
      </c>
      <c r="C579" s="1" t="s">
        <v>30</v>
      </c>
      <c r="D579" s="1">
        <v>9</v>
      </c>
      <c r="E579" s="1">
        <v>8</v>
      </c>
      <c r="F579" s="1" t="s">
        <v>611</v>
      </c>
      <c r="G579" s="2">
        <v>47.220700000000001</v>
      </c>
      <c r="H579" s="6">
        <f>1+COUNTIFS(A:A,A579,O:O,"&lt;"&amp;O579)</f>
        <v>9</v>
      </c>
      <c r="I579" s="2">
        <f>AVERAGEIF(A:A,A579,G:G)</f>
        <v>49.035733333333333</v>
      </c>
      <c r="J579" s="2">
        <f>G579-I579</f>
        <v>-1.8150333333333322</v>
      </c>
      <c r="K579" s="2">
        <f>90+J579</f>
        <v>88.184966666666668</v>
      </c>
      <c r="L579" s="2">
        <f>EXP(0.06*K579)</f>
        <v>198.56132609606581</v>
      </c>
      <c r="M579" s="2">
        <f>SUMIF(A:A,A579,L:L)</f>
        <v>4275.9269063419852</v>
      </c>
      <c r="N579" s="3">
        <f>L579/M579</f>
        <v>4.6437025338661168E-2</v>
      </c>
      <c r="O579" s="7">
        <f>1/N579</f>
        <v>21.534540438520498</v>
      </c>
      <c r="P579" s="3" t="str">
        <f>IF(O579&gt;21,"",N579)</f>
        <v/>
      </c>
      <c r="Q579" s="3" t="str">
        <f>IF(ISNUMBER(P579),SUMIF(A:A,A579,P:P),"")</f>
        <v/>
      </c>
      <c r="R579" s="3" t="str">
        <f>IFERROR(P579*(1/Q579),"")</f>
        <v/>
      </c>
      <c r="S579" s="8" t="str">
        <f>IFERROR(1/R579,"")</f>
        <v/>
      </c>
    </row>
    <row r="580" spans="1:19" x14ac:dyDescent="0.25">
      <c r="A580" s="1">
        <v>64</v>
      </c>
      <c r="B580" s="5">
        <v>0.72916666666666663</v>
      </c>
      <c r="C580" s="1" t="s">
        <v>30</v>
      </c>
      <c r="D580" s="1">
        <v>9</v>
      </c>
      <c r="E580" s="1">
        <v>9</v>
      </c>
      <c r="F580" s="1" t="s">
        <v>612</v>
      </c>
      <c r="G580" s="2">
        <v>41.6542666666667</v>
      </c>
      <c r="H580" s="6">
        <f>1+COUNTIFS(A:A,A580,O:O,"&lt;"&amp;O580)</f>
        <v>10</v>
      </c>
      <c r="I580" s="2">
        <f>AVERAGEIF(A:A,A580,G:G)</f>
        <v>49.035733333333333</v>
      </c>
      <c r="J580" s="2">
        <f>G580-I580</f>
        <v>-7.3814666666666326</v>
      </c>
      <c r="K580" s="2">
        <f>90+J580</f>
        <v>82.618533333333374</v>
      </c>
      <c r="L580" s="2">
        <f>EXP(0.06*K580)</f>
        <v>142.1825790973119</v>
      </c>
      <c r="M580" s="2">
        <f>SUMIF(A:A,A580,L:L)</f>
        <v>4275.9269063419852</v>
      </c>
      <c r="N580" s="3">
        <f>L580/M580</f>
        <v>3.3251873152094581E-2</v>
      </c>
      <c r="O580" s="7">
        <f>1/N580</f>
        <v>30.073493767583695</v>
      </c>
      <c r="P580" s="3" t="str">
        <f>IF(O580&gt;21,"",N580)</f>
        <v/>
      </c>
      <c r="Q580" s="3" t="str">
        <f>IF(ISNUMBER(P580),SUMIF(A:A,A580,P:P),"")</f>
        <v/>
      </c>
      <c r="R580" s="3" t="str">
        <f>IFERROR(P580*(1/Q580),"")</f>
        <v/>
      </c>
      <c r="S580" s="8" t="str">
        <f>IFERROR(1/R580,"")</f>
        <v/>
      </c>
    </row>
    <row r="581" spans="1:19" x14ac:dyDescent="0.25">
      <c r="A581" s="1">
        <v>64</v>
      </c>
      <c r="B581" s="5">
        <v>0.72916666666666663</v>
      </c>
      <c r="C581" s="1" t="s">
        <v>30</v>
      </c>
      <c r="D581" s="1">
        <v>9</v>
      </c>
      <c r="E581" s="1">
        <v>18</v>
      </c>
      <c r="F581" s="1" t="s">
        <v>618</v>
      </c>
      <c r="G581" s="2">
        <v>41.484999999999999</v>
      </c>
      <c r="H581" s="6">
        <f>1+COUNTIFS(A:A,A581,O:O,"&lt;"&amp;O581)</f>
        <v>11</v>
      </c>
      <c r="I581" s="2">
        <f>AVERAGEIF(A:A,A581,G:G)</f>
        <v>49.035733333333333</v>
      </c>
      <c r="J581" s="2">
        <f>G581-I581</f>
        <v>-7.5507333333333335</v>
      </c>
      <c r="K581" s="2">
        <f>90+J581</f>
        <v>82.449266666666659</v>
      </c>
      <c r="L581" s="2">
        <f>EXP(0.06*K581)</f>
        <v>140.74588072724279</v>
      </c>
      <c r="M581" s="2">
        <f>SUMIF(A:A,A581,L:L)</f>
        <v>4275.9269063419852</v>
      </c>
      <c r="N581" s="3">
        <f>L581/M581</f>
        <v>3.2915876208849781E-2</v>
      </c>
      <c r="O581" s="7">
        <f>1/N581</f>
        <v>30.38047638941902</v>
      </c>
      <c r="P581" s="3" t="str">
        <f>IF(O581&gt;21,"",N581)</f>
        <v/>
      </c>
      <c r="Q581" s="3" t="str">
        <f>IF(ISNUMBER(P581),SUMIF(A:A,A581,P:P),"")</f>
        <v/>
      </c>
      <c r="R581" s="3" t="str">
        <f>IFERROR(P581*(1/Q581),"")</f>
        <v/>
      </c>
      <c r="S581" s="8" t="str">
        <f>IFERROR(1/R581,"")</f>
        <v/>
      </c>
    </row>
    <row r="582" spans="1:19" x14ac:dyDescent="0.25">
      <c r="A582" s="1">
        <v>64</v>
      </c>
      <c r="B582" s="5">
        <v>0.72916666666666663</v>
      </c>
      <c r="C582" s="1" t="s">
        <v>30</v>
      </c>
      <c r="D582" s="1">
        <v>9</v>
      </c>
      <c r="E582" s="1">
        <v>13</v>
      </c>
      <c r="F582" s="1" t="s">
        <v>615</v>
      </c>
      <c r="G582" s="2">
        <v>38.059966666666703</v>
      </c>
      <c r="H582" s="6">
        <f>1+COUNTIFS(A:A,A582,O:O,"&lt;"&amp;O582)</f>
        <v>12</v>
      </c>
      <c r="I582" s="2">
        <f>AVERAGEIF(A:A,A582,G:G)</f>
        <v>49.035733333333333</v>
      </c>
      <c r="J582" s="2">
        <f>G582-I582</f>
        <v>-10.97576666666663</v>
      </c>
      <c r="K582" s="2">
        <f>90+J582</f>
        <v>79.02423333333337</v>
      </c>
      <c r="L582" s="2">
        <f>EXP(0.06*K582)</f>
        <v>114.60071003163854</v>
      </c>
      <c r="M582" s="2">
        <f>SUMIF(A:A,A582,L:L)</f>
        <v>4275.9269063419852</v>
      </c>
      <c r="N582" s="3">
        <f>L582/M582</f>
        <v>2.680137255425593E-2</v>
      </c>
      <c r="O582" s="7">
        <f>1/N582</f>
        <v>37.311521937006347</v>
      </c>
      <c r="P582" s="3" t="str">
        <f>IF(O582&gt;21,"",N582)</f>
        <v/>
      </c>
      <c r="Q582" s="3" t="str">
        <f>IF(ISNUMBER(P582),SUMIF(A:A,A582,P:P),"")</f>
        <v/>
      </c>
      <c r="R582" s="3" t="str">
        <f>IFERROR(P582*(1/Q582),"")</f>
        <v/>
      </c>
      <c r="S582" s="8" t="str">
        <f>IFERROR(1/R582,"")</f>
        <v/>
      </c>
    </row>
    <row r="583" spans="1:19" x14ac:dyDescent="0.25">
      <c r="A583" s="1">
        <v>64</v>
      </c>
      <c r="B583" s="5">
        <v>0.72916666666666663</v>
      </c>
      <c r="C583" s="1" t="s">
        <v>30</v>
      </c>
      <c r="D583" s="1">
        <v>9</v>
      </c>
      <c r="E583" s="1">
        <v>1</v>
      </c>
      <c r="F583" s="1" t="s">
        <v>605</v>
      </c>
      <c r="G583" s="2">
        <v>35.492000000000004</v>
      </c>
      <c r="H583" s="6">
        <f>1+COUNTIFS(A:A,A583,O:O,"&lt;"&amp;O583)</f>
        <v>13</v>
      </c>
      <c r="I583" s="2">
        <f>AVERAGEIF(A:A,A583,G:G)</f>
        <v>49.035733333333333</v>
      </c>
      <c r="J583" s="2">
        <f>G583-I583</f>
        <v>-13.543733333333329</v>
      </c>
      <c r="K583" s="2">
        <f>90+J583</f>
        <v>76.456266666666664</v>
      </c>
      <c r="L583" s="2">
        <f>EXP(0.06*K583)</f>
        <v>98.236319566401747</v>
      </c>
      <c r="M583" s="2">
        <f>SUMIF(A:A,A583,L:L)</f>
        <v>4275.9269063419852</v>
      </c>
      <c r="N583" s="3">
        <f>L583/M583</f>
        <v>2.2974274752147712E-2</v>
      </c>
      <c r="O583" s="7">
        <f>1/N583</f>
        <v>43.526945280678191</v>
      </c>
      <c r="P583" s="3" t="str">
        <f>IF(O583&gt;21,"",N583)</f>
        <v/>
      </c>
      <c r="Q583" s="3" t="str">
        <f>IF(ISNUMBER(P583),SUMIF(A:A,A583,P:P),"")</f>
        <v/>
      </c>
      <c r="R583" s="3" t="str">
        <f>IFERROR(P583*(1/Q583),"")</f>
        <v/>
      </c>
      <c r="S583" s="8" t="str">
        <f>IFERROR(1/R583,"")</f>
        <v/>
      </c>
    </row>
    <row r="584" spans="1:19" x14ac:dyDescent="0.25">
      <c r="A584" s="1">
        <v>64</v>
      </c>
      <c r="B584" s="5">
        <v>0.72916666666666663</v>
      </c>
      <c r="C584" s="1" t="s">
        <v>30</v>
      </c>
      <c r="D584" s="1">
        <v>9</v>
      </c>
      <c r="E584" s="1">
        <v>17</v>
      </c>
      <c r="F584" s="1" t="s">
        <v>617</v>
      </c>
      <c r="G584" s="2">
        <v>27.753233333333299</v>
      </c>
      <c r="H584" s="6">
        <f>1+COUNTIFS(A:A,A584,O:O,"&lt;"&amp;O584)</f>
        <v>14</v>
      </c>
      <c r="I584" s="2">
        <f>AVERAGEIF(A:A,A584,G:G)</f>
        <v>49.035733333333333</v>
      </c>
      <c r="J584" s="2">
        <f>G584-I584</f>
        <v>-21.282500000000034</v>
      </c>
      <c r="K584" s="2">
        <f>90+J584</f>
        <v>68.717499999999973</v>
      </c>
      <c r="L584" s="2">
        <f>EXP(0.06*K584)</f>
        <v>61.747284572082151</v>
      </c>
      <c r="M584" s="2">
        <f>SUMIF(A:A,A584,L:L)</f>
        <v>4275.9269063419852</v>
      </c>
      <c r="N584" s="3">
        <f>L584/M584</f>
        <v>1.4440678225930285E-2</v>
      </c>
      <c r="O584" s="7">
        <f>1/N584</f>
        <v>69.248825045097831</v>
      </c>
      <c r="P584" s="3" t="str">
        <f>IF(O584&gt;21,"",N584)</f>
        <v/>
      </c>
      <c r="Q584" s="3" t="str">
        <f>IF(ISNUMBER(P584),SUMIF(A:A,A584,P:P),"")</f>
        <v/>
      </c>
      <c r="R584" s="3" t="str">
        <f>IFERROR(P584*(1/Q584),"")</f>
        <v/>
      </c>
      <c r="S584" s="8" t="str">
        <f>IFERROR(1/R584,"")</f>
        <v/>
      </c>
    </row>
    <row r="585" spans="1:19" x14ac:dyDescent="0.25">
      <c r="A585" s="1">
        <v>65</v>
      </c>
      <c r="B585" s="5">
        <v>0.73125000000000007</v>
      </c>
      <c r="C585" s="1" t="s">
        <v>542</v>
      </c>
      <c r="D585" s="1">
        <v>3</v>
      </c>
      <c r="E585" s="1">
        <v>4</v>
      </c>
      <c r="F585" s="1" t="s">
        <v>622</v>
      </c>
      <c r="G585" s="2">
        <v>73.110699999999994</v>
      </c>
      <c r="H585" s="6">
        <f>1+COUNTIFS(A:A,A585,O:O,"&lt;"&amp;O585)</f>
        <v>1</v>
      </c>
      <c r="I585" s="2">
        <f>AVERAGEIF(A:A,A585,G:G)</f>
        <v>48.546947222222229</v>
      </c>
      <c r="J585" s="2">
        <f>G585-I585</f>
        <v>24.563752777777765</v>
      </c>
      <c r="K585" s="2">
        <f>90+J585</f>
        <v>114.56375277777776</v>
      </c>
      <c r="L585" s="2">
        <f>EXP(0.06*K585)</f>
        <v>966.63905844245892</v>
      </c>
      <c r="M585" s="2">
        <f>SUMIF(A:A,A585,L:L)</f>
        <v>3342.9100087393522</v>
      </c>
      <c r="N585" s="3">
        <f>L585/M585</f>
        <v>0.28916095734416408</v>
      </c>
      <c r="O585" s="7">
        <f>1/N585</f>
        <v>3.4582815369842055</v>
      </c>
      <c r="P585" s="3">
        <f>IF(O585&gt;21,"",N585)</f>
        <v>0.28916095734416408</v>
      </c>
      <c r="Q585" s="3">
        <f>IF(ISNUMBER(P585),SUMIF(A:A,A585,P:P),"")</f>
        <v>0.95088345271856356</v>
      </c>
      <c r="R585" s="3">
        <f>IFERROR(P585*(1/Q585),"")</f>
        <v>0.30409715987533131</v>
      </c>
      <c r="S585" s="8">
        <f>IFERROR(1/R585,"")</f>
        <v>3.2884226883604022</v>
      </c>
    </row>
    <row r="586" spans="1:19" x14ac:dyDescent="0.25">
      <c r="A586" s="1">
        <v>65</v>
      </c>
      <c r="B586" s="5">
        <v>0.73125000000000007</v>
      </c>
      <c r="C586" s="1" t="s">
        <v>542</v>
      </c>
      <c r="D586" s="1">
        <v>3</v>
      </c>
      <c r="E586" s="1">
        <v>1</v>
      </c>
      <c r="F586" s="1" t="s">
        <v>619</v>
      </c>
      <c r="G586" s="2">
        <v>56.722366666666701</v>
      </c>
      <c r="H586" s="6">
        <f>1+COUNTIFS(A:A,A586,O:O,"&lt;"&amp;O586)</f>
        <v>2</v>
      </c>
      <c r="I586" s="2">
        <f>AVERAGEIF(A:A,A586,G:G)</f>
        <v>48.546947222222229</v>
      </c>
      <c r="J586" s="2">
        <f>G586-I586</f>
        <v>8.1754194444444721</v>
      </c>
      <c r="K586" s="2">
        <f>90+J586</f>
        <v>98.175419444444472</v>
      </c>
      <c r="L586" s="2">
        <f>EXP(0.06*K586)</f>
        <v>361.59513222731539</v>
      </c>
      <c r="M586" s="2">
        <f>SUMIF(A:A,A586,L:L)</f>
        <v>3342.9100087393522</v>
      </c>
      <c r="N586" s="3">
        <f>L586/M586</f>
        <v>0.10816777337170283</v>
      </c>
      <c r="O586" s="7">
        <f>1/N586</f>
        <v>9.2448977068580795</v>
      </c>
      <c r="P586" s="3">
        <f>IF(O586&gt;21,"",N586)</f>
        <v>0.10816777337170283</v>
      </c>
      <c r="Q586" s="3">
        <f>IF(ISNUMBER(P586),SUMIF(A:A,A586,P:P),"")</f>
        <v>0.95088345271856356</v>
      </c>
      <c r="R586" s="3">
        <f>IFERROR(P586*(1/Q586),"")</f>
        <v>0.11375502756142464</v>
      </c>
      <c r="S586" s="8">
        <f>IFERROR(1/R586,"")</f>
        <v>8.7908202515271423</v>
      </c>
    </row>
    <row r="587" spans="1:19" x14ac:dyDescent="0.25">
      <c r="A587" s="1">
        <v>65</v>
      </c>
      <c r="B587" s="5">
        <v>0.73125000000000007</v>
      </c>
      <c r="C587" s="1" t="s">
        <v>542</v>
      </c>
      <c r="D587" s="1">
        <v>3</v>
      </c>
      <c r="E587" s="1">
        <v>8</v>
      </c>
      <c r="F587" s="1" t="s">
        <v>626</v>
      </c>
      <c r="G587" s="2">
        <v>53.243600000000001</v>
      </c>
      <c r="H587" s="6">
        <f>1+COUNTIFS(A:A,A587,O:O,"&lt;"&amp;O587)</f>
        <v>3</v>
      </c>
      <c r="I587" s="2">
        <f>AVERAGEIF(A:A,A587,G:G)</f>
        <v>48.546947222222229</v>
      </c>
      <c r="J587" s="2">
        <f>G587-I587</f>
        <v>4.6966527777777713</v>
      </c>
      <c r="K587" s="2">
        <f>90+J587</f>
        <v>94.696652777777771</v>
      </c>
      <c r="L587" s="2">
        <f>EXP(0.06*K587)</f>
        <v>293.47696919511952</v>
      </c>
      <c r="M587" s="2">
        <f>SUMIF(A:A,A587,L:L)</f>
        <v>3342.9100087393522</v>
      </c>
      <c r="N587" s="3">
        <f>L587/M587</f>
        <v>8.7790867366421541E-2</v>
      </c>
      <c r="O587" s="7">
        <f>1/N587</f>
        <v>11.390706459547777</v>
      </c>
      <c r="P587" s="3">
        <f>IF(O587&gt;21,"",N587)</f>
        <v>8.7790867366421541E-2</v>
      </c>
      <c r="Q587" s="3">
        <f>IF(ISNUMBER(P587),SUMIF(A:A,A587,P:P),"")</f>
        <v>0.95088345271856356</v>
      </c>
      <c r="R587" s="3">
        <f>IFERROR(P587*(1/Q587),"")</f>
        <v>9.232558113765528E-2</v>
      </c>
      <c r="S587" s="8">
        <f>IFERROR(1/R587,"")</f>
        <v>10.831234287158436</v>
      </c>
    </row>
    <row r="588" spans="1:19" x14ac:dyDescent="0.25">
      <c r="A588" s="1">
        <v>65</v>
      </c>
      <c r="B588" s="5">
        <v>0.73125000000000007</v>
      </c>
      <c r="C588" s="1" t="s">
        <v>542</v>
      </c>
      <c r="D588" s="1">
        <v>3</v>
      </c>
      <c r="E588" s="1">
        <v>6</v>
      </c>
      <c r="F588" s="1" t="s">
        <v>624</v>
      </c>
      <c r="G588" s="2">
        <v>52.9099</v>
      </c>
      <c r="H588" s="6">
        <f>1+COUNTIFS(A:A,A588,O:O,"&lt;"&amp;O588)</f>
        <v>4</v>
      </c>
      <c r="I588" s="2">
        <f>AVERAGEIF(A:A,A588,G:G)</f>
        <v>48.546947222222229</v>
      </c>
      <c r="J588" s="2">
        <f>G588-I588</f>
        <v>4.362952777777771</v>
      </c>
      <c r="K588" s="2">
        <f>90+J588</f>
        <v>94.362952777777764</v>
      </c>
      <c r="L588" s="2">
        <f>EXP(0.06*K588)</f>
        <v>287.65940727456928</v>
      </c>
      <c r="M588" s="2">
        <f>SUMIF(A:A,A588,L:L)</f>
        <v>3342.9100087393522</v>
      </c>
      <c r="N588" s="3">
        <f>L588/M588</f>
        <v>8.6050598587022326E-2</v>
      </c>
      <c r="O588" s="7">
        <f>1/N588</f>
        <v>11.621069654602199</v>
      </c>
      <c r="P588" s="3">
        <f>IF(O588&gt;21,"",N588)</f>
        <v>8.6050598587022326E-2</v>
      </c>
      <c r="Q588" s="3">
        <f>IF(ISNUMBER(P588),SUMIF(A:A,A588,P:P),"")</f>
        <v>0.95088345271856356</v>
      </c>
      <c r="R588" s="3">
        <f>IFERROR(P588*(1/Q588),"")</f>
        <v>9.0495421222237873E-2</v>
      </c>
      <c r="S588" s="8">
        <f>IFERROR(1/R588,"")</f>
        <v>11.050282837451064</v>
      </c>
    </row>
    <row r="589" spans="1:19" x14ac:dyDescent="0.25">
      <c r="A589" s="1">
        <v>65</v>
      </c>
      <c r="B589" s="5">
        <v>0.73125000000000007</v>
      </c>
      <c r="C589" s="1" t="s">
        <v>542</v>
      </c>
      <c r="D589" s="1">
        <v>3</v>
      </c>
      <c r="E589" s="1">
        <v>2</v>
      </c>
      <c r="F589" s="1" t="s">
        <v>620</v>
      </c>
      <c r="G589" s="2">
        <v>51.799266666666696</v>
      </c>
      <c r="H589" s="6">
        <f>1+COUNTIFS(A:A,A589,O:O,"&lt;"&amp;O589)</f>
        <v>5</v>
      </c>
      <c r="I589" s="2">
        <f>AVERAGEIF(A:A,A589,G:G)</f>
        <v>48.546947222222229</v>
      </c>
      <c r="J589" s="2">
        <f>G589-I589</f>
        <v>3.252319444444467</v>
      </c>
      <c r="K589" s="2">
        <f>90+J589</f>
        <v>93.252319444444467</v>
      </c>
      <c r="L589" s="2">
        <f>EXP(0.06*K589)</f>
        <v>269.11509933768752</v>
      </c>
      <c r="M589" s="2">
        <f>SUMIF(A:A,A589,L:L)</f>
        <v>3342.9100087393522</v>
      </c>
      <c r="N589" s="3">
        <f>L589/M589</f>
        <v>8.0503243770888633E-2</v>
      </c>
      <c r="O589" s="7">
        <f>1/N589</f>
        <v>12.42185970600128</v>
      </c>
      <c r="P589" s="3">
        <f>IF(O589&gt;21,"",N589)</f>
        <v>8.0503243770888633E-2</v>
      </c>
      <c r="Q589" s="3">
        <f>IF(ISNUMBER(P589),SUMIF(A:A,A589,P:P),"")</f>
        <v>0.95088345271856356</v>
      </c>
      <c r="R589" s="3">
        <f>IFERROR(P589*(1/Q589),"")</f>
        <v>8.4661525595729828E-2</v>
      </c>
      <c r="S589" s="8">
        <f>IFERROR(1/R589,"")</f>
        <v>11.8117408464281</v>
      </c>
    </row>
    <row r="590" spans="1:19" x14ac:dyDescent="0.25">
      <c r="A590" s="1">
        <v>65</v>
      </c>
      <c r="B590" s="5">
        <v>0.73125000000000007</v>
      </c>
      <c r="C590" s="1" t="s">
        <v>542</v>
      </c>
      <c r="D590" s="1">
        <v>3</v>
      </c>
      <c r="E590" s="1">
        <v>5</v>
      </c>
      <c r="F590" s="1" t="s">
        <v>623</v>
      </c>
      <c r="G590" s="2">
        <v>50.713766666666707</v>
      </c>
      <c r="H590" s="6">
        <f>1+COUNTIFS(A:A,A590,O:O,"&lt;"&amp;O590)</f>
        <v>6</v>
      </c>
      <c r="I590" s="2">
        <f>AVERAGEIF(A:A,A590,G:G)</f>
        <v>48.546947222222229</v>
      </c>
      <c r="J590" s="2">
        <f>G590-I590</f>
        <v>2.1668194444444779</v>
      </c>
      <c r="K590" s="2">
        <f>90+J590</f>
        <v>92.166819444444485</v>
      </c>
      <c r="L590" s="2">
        <f>EXP(0.06*K590)</f>
        <v>252.14622235329119</v>
      </c>
      <c r="M590" s="2">
        <f>SUMIF(A:A,A590,L:L)</f>
        <v>3342.9100087393522</v>
      </c>
      <c r="N590" s="3">
        <f>L590/M590</f>
        <v>7.5427164265297789E-2</v>
      </c>
      <c r="O590" s="7">
        <f>1/N590</f>
        <v>13.257823089871559</v>
      </c>
      <c r="P590" s="3">
        <f>IF(O590&gt;21,"",N590)</f>
        <v>7.5427164265297789E-2</v>
      </c>
      <c r="Q590" s="3">
        <f>IF(ISNUMBER(P590),SUMIF(A:A,A590,P:P),"")</f>
        <v>0.95088345271856356</v>
      </c>
      <c r="R590" s="3">
        <f>IFERROR(P590*(1/Q590),"")</f>
        <v>7.9323248343056652E-2</v>
      </c>
      <c r="S590" s="8">
        <f>IFERROR(1/R590,"")</f>
        <v>12.606644595228964</v>
      </c>
    </row>
    <row r="591" spans="1:19" x14ac:dyDescent="0.25">
      <c r="A591" s="1">
        <v>65</v>
      </c>
      <c r="B591" s="5">
        <v>0.73125000000000007</v>
      </c>
      <c r="C591" s="1" t="s">
        <v>542</v>
      </c>
      <c r="D591" s="1">
        <v>3</v>
      </c>
      <c r="E591" s="1">
        <v>7</v>
      </c>
      <c r="F591" s="1" t="s">
        <v>625</v>
      </c>
      <c r="G591" s="2">
        <v>47.6486666666666</v>
      </c>
      <c r="H591" s="6">
        <f>1+COUNTIFS(A:A,A591,O:O,"&lt;"&amp;O591)</f>
        <v>7</v>
      </c>
      <c r="I591" s="2">
        <f>AVERAGEIF(A:A,A591,G:G)</f>
        <v>48.546947222222229</v>
      </c>
      <c r="J591" s="2">
        <f>G591-I591</f>
        <v>-0.89828055555562969</v>
      </c>
      <c r="K591" s="2">
        <f>90+J591</f>
        <v>89.10171944444437</v>
      </c>
      <c r="L591" s="2">
        <f>EXP(0.06*K591)</f>
        <v>209.78918943232966</v>
      </c>
      <c r="M591" s="2">
        <f>SUMIF(A:A,A591,L:L)</f>
        <v>3342.9100087393522</v>
      </c>
      <c r="N591" s="3">
        <f>L591/M591</f>
        <v>6.275645736315931E-2</v>
      </c>
      <c r="O591" s="7">
        <f>1/N591</f>
        <v>15.934615209606179</v>
      </c>
      <c r="P591" s="3">
        <f>IF(O591&gt;21,"",N591)</f>
        <v>6.275645736315931E-2</v>
      </c>
      <c r="Q591" s="3">
        <f>IF(ISNUMBER(P591),SUMIF(A:A,A591,P:P),"")</f>
        <v>0.95088345271856356</v>
      </c>
      <c r="R591" s="3">
        <f>IFERROR(P591*(1/Q591),"")</f>
        <v>6.599805389791924E-2</v>
      </c>
      <c r="S591" s="8">
        <f>IFERROR(1/R591,"")</f>
        <v>15.151961928252064</v>
      </c>
    </row>
    <row r="592" spans="1:19" x14ac:dyDescent="0.25">
      <c r="A592" s="1">
        <v>65</v>
      </c>
      <c r="B592" s="5">
        <v>0.73125000000000007</v>
      </c>
      <c r="C592" s="1" t="s">
        <v>542</v>
      </c>
      <c r="D592" s="1">
        <v>3</v>
      </c>
      <c r="E592" s="1">
        <v>9</v>
      </c>
      <c r="F592" s="1" t="s">
        <v>627</v>
      </c>
      <c r="G592" s="2">
        <v>46.744566666666699</v>
      </c>
      <c r="H592" s="6">
        <f>1+COUNTIFS(A:A,A592,O:O,"&lt;"&amp;O592)</f>
        <v>8</v>
      </c>
      <c r="I592" s="2">
        <f>AVERAGEIF(A:A,A592,G:G)</f>
        <v>48.546947222222229</v>
      </c>
      <c r="J592" s="2">
        <f>G592-I592</f>
        <v>-1.8023805555555299</v>
      </c>
      <c r="K592" s="2">
        <f>90+J592</f>
        <v>88.19761944444447</v>
      </c>
      <c r="L592" s="2">
        <f>EXP(0.06*K592)</f>
        <v>198.71212446943414</v>
      </c>
      <c r="M592" s="2">
        <f>SUMIF(A:A,A592,L:L)</f>
        <v>3342.9100087393522</v>
      </c>
      <c r="N592" s="3">
        <f>L592/M592</f>
        <v>5.9442857854367023E-2</v>
      </c>
      <c r="O592" s="7">
        <f>1/N592</f>
        <v>16.822878914233328</v>
      </c>
      <c r="P592" s="3">
        <f>IF(O592&gt;21,"",N592)</f>
        <v>5.9442857854367023E-2</v>
      </c>
      <c r="Q592" s="3">
        <f>IF(ISNUMBER(P592),SUMIF(A:A,A592,P:P),"")</f>
        <v>0.95088345271856356</v>
      </c>
      <c r="R592" s="3">
        <f>IFERROR(P592*(1/Q592),"")</f>
        <v>6.2513295067256294E-2</v>
      </c>
      <c r="S592" s="8">
        <f>IFERROR(1/R592,"")</f>
        <v>15.99659718663251</v>
      </c>
    </row>
    <row r="593" spans="1:19" x14ac:dyDescent="0.25">
      <c r="A593" s="1">
        <v>65</v>
      </c>
      <c r="B593" s="5">
        <v>0.73125000000000007</v>
      </c>
      <c r="C593" s="1" t="s">
        <v>542</v>
      </c>
      <c r="D593" s="1">
        <v>3</v>
      </c>
      <c r="E593" s="1">
        <v>12</v>
      </c>
      <c r="F593" s="1" t="s">
        <v>630</v>
      </c>
      <c r="G593" s="2">
        <v>44.951500000000003</v>
      </c>
      <c r="H593" s="6">
        <f>1+COUNTIFS(A:A,A593,O:O,"&lt;"&amp;O593)</f>
        <v>9</v>
      </c>
      <c r="I593" s="2">
        <f>AVERAGEIF(A:A,A593,G:G)</f>
        <v>48.546947222222229</v>
      </c>
      <c r="J593" s="2">
        <f>G593-I593</f>
        <v>-3.5954472222222265</v>
      </c>
      <c r="K593" s="2">
        <f>90+J593</f>
        <v>86.404552777777781</v>
      </c>
      <c r="L593" s="2">
        <f>EXP(0.06*K593)</f>
        <v>178.4437038116329</v>
      </c>
      <c r="M593" s="2">
        <f>SUMIF(A:A,A593,L:L)</f>
        <v>3342.9100087393522</v>
      </c>
      <c r="N593" s="3">
        <f>L593/M593</f>
        <v>5.3379750978975939E-2</v>
      </c>
      <c r="O593" s="7">
        <f>1/N593</f>
        <v>18.733695486774721</v>
      </c>
      <c r="P593" s="3">
        <f>IF(O593&gt;21,"",N593)</f>
        <v>5.3379750978975939E-2</v>
      </c>
      <c r="Q593" s="3">
        <f>IF(ISNUMBER(P593),SUMIF(A:A,A593,P:P),"")</f>
        <v>0.95088345271856356</v>
      </c>
      <c r="R593" s="3">
        <f>IFERROR(P593*(1/Q593),"")</f>
        <v>5.6137006934302951E-2</v>
      </c>
      <c r="S593" s="8">
        <f>IFERROR(1/R593,"")</f>
        <v>17.813561046642519</v>
      </c>
    </row>
    <row r="594" spans="1:19" x14ac:dyDescent="0.25">
      <c r="A594" s="1">
        <v>65</v>
      </c>
      <c r="B594" s="5">
        <v>0.73125000000000007</v>
      </c>
      <c r="C594" s="1" t="s">
        <v>542</v>
      </c>
      <c r="D594" s="1">
        <v>3</v>
      </c>
      <c r="E594" s="1">
        <v>3</v>
      </c>
      <c r="F594" s="1" t="s">
        <v>621</v>
      </c>
      <c r="G594" s="2">
        <v>43.251600000000003</v>
      </c>
      <c r="H594" s="6">
        <f>1+COUNTIFS(A:A,A594,O:O,"&lt;"&amp;O594)</f>
        <v>10</v>
      </c>
      <c r="I594" s="2">
        <f>AVERAGEIF(A:A,A594,G:G)</f>
        <v>48.546947222222229</v>
      </c>
      <c r="J594" s="2">
        <f>G594-I594</f>
        <v>-5.295347222222226</v>
      </c>
      <c r="K594" s="2">
        <f>90+J594</f>
        <v>84.704652777777767</v>
      </c>
      <c r="L594" s="2">
        <f>EXP(0.06*K594)</f>
        <v>161.14090469368028</v>
      </c>
      <c r="M594" s="2">
        <f>SUMIF(A:A,A594,L:L)</f>
        <v>3342.9100087393522</v>
      </c>
      <c r="N594" s="3">
        <f>L594/M594</f>
        <v>4.8203781816564151E-2</v>
      </c>
      <c r="O594" s="7">
        <f>1/N594</f>
        <v>20.745260274503451</v>
      </c>
      <c r="P594" s="3">
        <f>IF(O594&gt;21,"",N594)</f>
        <v>4.8203781816564151E-2</v>
      </c>
      <c r="Q594" s="3">
        <f>IF(ISNUMBER(P594),SUMIF(A:A,A594,P:P),"")</f>
        <v>0.95088345271856356</v>
      </c>
      <c r="R594" s="3">
        <f>IFERROR(P594*(1/Q594),"")</f>
        <v>5.0693680365085918E-2</v>
      </c>
      <c r="S594" s="8">
        <f>IFERROR(1/R594,"")</f>
        <v>19.726324717365095</v>
      </c>
    </row>
    <row r="595" spans="1:19" x14ac:dyDescent="0.25">
      <c r="A595" s="1">
        <v>65</v>
      </c>
      <c r="B595" s="5">
        <v>0.73125000000000007</v>
      </c>
      <c r="C595" s="1" t="s">
        <v>542</v>
      </c>
      <c r="D595" s="1">
        <v>3</v>
      </c>
      <c r="E595" s="1">
        <v>10</v>
      </c>
      <c r="F595" s="1" t="s">
        <v>628</v>
      </c>
      <c r="G595" s="2">
        <v>37.344500000000004</v>
      </c>
      <c r="H595" s="6">
        <f>1+COUNTIFS(A:A,A595,O:O,"&lt;"&amp;O595)</f>
        <v>11</v>
      </c>
      <c r="I595" s="2">
        <f>AVERAGEIF(A:A,A595,G:G)</f>
        <v>48.546947222222229</v>
      </c>
      <c r="J595" s="2">
        <f>G595-I595</f>
        <v>-11.202447222222226</v>
      </c>
      <c r="K595" s="2">
        <f>90+J595</f>
        <v>78.797552777777781</v>
      </c>
      <c r="L595" s="2">
        <f>EXP(0.06*K595)</f>
        <v>113.05259655573953</v>
      </c>
      <c r="M595" s="2">
        <f>SUMIF(A:A,A595,L:L)</f>
        <v>3342.9100087393522</v>
      </c>
      <c r="N595" s="3">
        <f>L595/M595</f>
        <v>3.3818617988574835E-2</v>
      </c>
      <c r="O595" s="7">
        <f>1/N595</f>
        <v>29.569511100005226</v>
      </c>
      <c r="P595" s="3" t="str">
        <f>IF(O595&gt;21,"",N595)</f>
        <v/>
      </c>
      <c r="Q595" s="3" t="str">
        <f>IF(ISNUMBER(P595),SUMIF(A:A,A595,P:P),"")</f>
        <v/>
      </c>
      <c r="R595" s="3" t="str">
        <f>IFERROR(P595*(1/Q595),"")</f>
        <v/>
      </c>
      <c r="S595" s="8" t="str">
        <f>IFERROR(1/R595,"")</f>
        <v/>
      </c>
    </row>
    <row r="596" spans="1:19" x14ac:dyDescent="0.25">
      <c r="A596" s="1">
        <v>65</v>
      </c>
      <c r="B596" s="5">
        <v>0.73125000000000007</v>
      </c>
      <c r="C596" s="1" t="s">
        <v>542</v>
      </c>
      <c r="D596" s="1">
        <v>3</v>
      </c>
      <c r="E596" s="1">
        <v>11</v>
      </c>
      <c r="F596" s="1" t="s">
        <v>629</v>
      </c>
      <c r="G596" s="2">
        <v>24.1229333333333</v>
      </c>
      <c r="H596" s="6">
        <f>1+COUNTIFS(A:A,A596,O:O,"&lt;"&amp;O596)</f>
        <v>12</v>
      </c>
      <c r="I596" s="2">
        <f>AVERAGEIF(A:A,A596,G:G)</f>
        <v>48.546947222222229</v>
      </c>
      <c r="J596" s="2">
        <f>G596-I596</f>
        <v>-24.424013888888929</v>
      </c>
      <c r="K596" s="2">
        <f>90+J596</f>
        <v>65.575986111111064</v>
      </c>
      <c r="L596" s="2">
        <f>EXP(0.06*K596)</f>
        <v>51.139600946094241</v>
      </c>
      <c r="M596" s="2">
        <f>SUMIF(A:A,A596,L:L)</f>
        <v>3342.9100087393522</v>
      </c>
      <c r="N596" s="3">
        <f>L596/M596</f>
        <v>1.5297929292861683E-2</v>
      </c>
      <c r="O596" s="7">
        <f>1/N596</f>
        <v>65.368324095119192</v>
      </c>
      <c r="P596" s="3" t="str">
        <f>IF(O596&gt;21,"",N596)</f>
        <v/>
      </c>
      <c r="Q596" s="3" t="str">
        <f>IF(ISNUMBER(P596),SUMIF(A:A,A596,P:P),"")</f>
        <v/>
      </c>
      <c r="R596" s="3" t="str">
        <f>IFERROR(P596*(1/Q596),"")</f>
        <v/>
      </c>
      <c r="S596" s="8" t="str">
        <f>IFERROR(1/R596,"")</f>
        <v/>
      </c>
    </row>
    <row r="597" spans="1:19" x14ac:dyDescent="0.25">
      <c r="A597" s="1">
        <v>66</v>
      </c>
      <c r="B597" s="5">
        <v>0.73402777777777783</v>
      </c>
      <c r="C597" s="1" t="s">
        <v>78</v>
      </c>
      <c r="D597" s="1">
        <v>8</v>
      </c>
      <c r="E597" s="1">
        <v>9</v>
      </c>
      <c r="F597" s="1" t="s">
        <v>551</v>
      </c>
      <c r="G597" s="2">
        <v>61.3279</v>
      </c>
      <c r="H597" s="6">
        <f>1+COUNTIFS(A:A,A597,O:O,"&lt;"&amp;O597)</f>
        <v>1</v>
      </c>
      <c r="I597" s="2">
        <f>AVERAGEIF(A:A,A597,G:G)</f>
        <v>46.122900000000001</v>
      </c>
      <c r="J597" s="2">
        <f>G597-I597</f>
        <v>15.204999999999998</v>
      </c>
      <c r="K597" s="2">
        <f>90+J597</f>
        <v>105.205</v>
      </c>
      <c r="L597" s="2">
        <f>EXP(0.06*K597)</f>
        <v>551.31150817923742</v>
      </c>
      <c r="M597" s="2">
        <f>SUMIF(A:A,A597,L:L)</f>
        <v>2263.4012887140416</v>
      </c>
      <c r="N597" s="3">
        <f>L597/M597</f>
        <v>0.24357656370005284</v>
      </c>
      <c r="O597" s="7">
        <f>1/N597</f>
        <v>4.1054852930408714</v>
      </c>
      <c r="P597" s="3">
        <f>IF(O597&gt;21,"",N597)</f>
        <v>0.24357656370005284</v>
      </c>
      <c r="Q597" s="3">
        <f>IF(ISNUMBER(P597),SUMIF(A:A,A597,P:P),"")</f>
        <v>0.96635073130787863</v>
      </c>
      <c r="R597" s="3">
        <f>IFERROR(P597*(1/Q597),"")</f>
        <v>0.25205813563196811</v>
      </c>
      <c r="S597" s="8">
        <f>IFERROR(1/R597,"")</f>
        <v>3.9673387153037867</v>
      </c>
    </row>
    <row r="598" spans="1:19" x14ac:dyDescent="0.25">
      <c r="A598" s="1">
        <v>66</v>
      </c>
      <c r="B598" s="5">
        <v>0.73402777777777783</v>
      </c>
      <c r="C598" s="1" t="s">
        <v>78</v>
      </c>
      <c r="D598" s="1">
        <v>8</v>
      </c>
      <c r="E598" s="1">
        <v>8</v>
      </c>
      <c r="F598" s="1" t="s">
        <v>637</v>
      </c>
      <c r="G598" s="2">
        <v>51.641800000000003</v>
      </c>
      <c r="H598" s="6">
        <f>1+COUNTIFS(A:A,A598,O:O,"&lt;"&amp;O598)</f>
        <v>2</v>
      </c>
      <c r="I598" s="2">
        <f>AVERAGEIF(A:A,A598,G:G)</f>
        <v>46.122900000000001</v>
      </c>
      <c r="J598" s="2">
        <f>G598-I598</f>
        <v>5.5189000000000021</v>
      </c>
      <c r="K598" s="2">
        <f>90+J598</f>
        <v>95.518900000000002</v>
      </c>
      <c r="L598" s="2">
        <f>EXP(0.06*K598)</f>
        <v>308.31870362008692</v>
      </c>
      <c r="M598" s="2">
        <f>SUMIF(A:A,A598,L:L)</f>
        <v>2263.4012887140416</v>
      </c>
      <c r="N598" s="3">
        <f>L598/M598</f>
        <v>0.13621919593200335</v>
      </c>
      <c r="O598" s="7">
        <f>1/N598</f>
        <v>7.341109255256292</v>
      </c>
      <c r="P598" s="3">
        <f>IF(O598&gt;21,"",N598)</f>
        <v>0.13621919593200335</v>
      </c>
      <c r="Q598" s="3">
        <f>IF(ISNUMBER(P598),SUMIF(A:A,A598,P:P),"")</f>
        <v>0.96635073130787863</v>
      </c>
      <c r="R598" s="3">
        <f>IFERROR(P598*(1/Q598),"")</f>
        <v>0.14096248030737404</v>
      </c>
      <c r="S598" s="8">
        <f>IFERROR(1/R598,"")</f>
        <v>7.0940862974279542</v>
      </c>
    </row>
    <row r="599" spans="1:19" x14ac:dyDescent="0.25">
      <c r="A599" s="1">
        <v>66</v>
      </c>
      <c r="B599" s="5">
        <v>0.73402777777777783</v>
      </c>
      <c r="C599" s="1" t="s">
        <v>78</v>
      </c>
      <c r="D599" s="1">
        <v>8</v>
      </c>
      <c r="E599" s="1">
        <v>2</v>
      </c>
      <c r="F599" s="1" t="s">
        <v>632</v>
      </c>
      <c r="G599" s="2">
        <v>49.464133333333301</v>
      </c>
      <c r="H599" s="6">
        <f>1+COUNTIFS(A:A,A599,O:O,"&lt;"&amp;O599)</f>
        <v>3</v>
      </c>
      <c r="I599" s="2">
        <f>AVERAGEIF(A:A,A599,G:G)</f>
        <v>46.122900000000001</v>
      </c>
      <c r="J599" s="2">
        <f>G599-I599</f>
        <v>3.3412333333332995</v>
      </c>
      <c r="K599" s="2">
        <f>90+J599</f>
        <v>93.341233333333292</v>
      </c>
      <c r="L599" s="2">
        <f>EXP(0.06*K599)</f>
        <v>270.55461992723417</v>
      </c>
      <c r="M599" s="2">
        <f>SUMIF(A:A,A599,L:L)</f>
        <v>2263.4012887140416</v>
      </c>
      <c r="N599" s="3">
        <f>L599/M599</f>
        <v>0.11953453471830026</v>
      </c>
      <c r="O599" s="7">
        <f>1/N599</f>
        <v>8.3657831802051081</v>
      </c>
      <c r="P599" s="3">
        <f>IF(O599&gt;21,"",N599)</f>
        <v>0.11953453471830026</v>
      </c>
      <c r="Q599" s="3">
        <f>IF(ISNUMBER(P599),SUMIF(A:A,A599,P:P),"")</f>
        <v>0.96635073130787863</v>
      </c>
      <c r="R599" s="3">
        <f>IFERROR(P599*(1/Q599),"")</f>
        <v>0.12369684302563708</v>
      </c>
      <c r="S599" s="8">
        <f>IFERROR(1/R599,"")</f>
        <v>8.0842806941543586</v>
      </c>
    </row>
    <row r="600" spans="1:19" x14ac:dyDescent="0.25">
      <c r="A600" s="1">
        <v>66</v>
      </c>
      <c r="B600" s="5">
        <v>0.73402777777777783</v>
      </c>
      <c r="C600" s="1" t="s">
        <v>78</v>
      </c>
      <c r="D600" s="1">
        <v>8</v>
      </c>
      <c r="E600" s="1">
        <v>7</v>
      </c>
      <c r="F600" s="1" t="s">
        <v>636</v>
      </c>
      <c r="G600" s="2">
        <v>49.411699999999996</v>
      </c>
      <c r="H600" s="6">
        <f>1+COUNTIFS(A:A,A600,O:O,"&lt;"&amp;O600)</f>
        <v>4</v>
      </c>
      <c r="I600" s="2">
        <f>AVERAGEIF(A:A,A600,G:G)</f>
        <v>46.122900000000001</v>
      </c>
      <c r="J600" s="2">
        <f>G600-I600</f>
        <v>3.2887999999999948</v>
      </c>
      <c r="K600" s="2">
        <f>90+J600</f>
        <v>93.288799999999995</v>
      </c>
      <c r="L600" s="2">
        <f>EXP(0.06*K600)</f>
        <v>269.70479257229027</v>
      </c>
      <c r="M600" s="2">
        <f>SUMIF(A:A,A600,L:L)</f>
        <v>2263.4012887140416</v>
      </c>
      <c r="N600" s="3">
        <f>L600/M600</f>
        <v>0.1191590699877722</v>
      </c>
      <c r="O600" s="7">
        <f>1/N600</f>
        <v>8.3921433769382165</v>
      </c>
      <c r="P600" s="3">
        <f>IF(O600&gt;21,"",N600)</f>
        <v>0.1191590699877722</v>
      </c>
      <c r="Q600" s="3">
        <f>IF(ISNUMBER(P600),SUMIF(A:A,A600,P:P),"")</f>
        <v>0.96635073130787863</v>
      </c>
      <c r="R600" s="3">
        <f>IFERROR(P600*(1/Q600),"")</f>
        <v>0.12330830424943115</v>
      </c>
      <c r="S600" s="8">
        <f>IFERROR(1/R600,"")</f>
        <v>8.1097538895448178</v>
      </c>
    </row>
    <row r="601" spans="1:19" x14ac:dyDescent="0.25">
      <c r="A601" s="1">
        <v>66</v>
      </c>
      <c r="B601" s="5">
        <v>0.73402777777777783</v>
      </c>
      <c r="C601" s="1" t="s">
        <v>78</v>
      </c>
      <c r="D601" s="1">
        <v>8</v>
      </c>
      <c r="E601" s="1">
        <v>3</v>
      </c>
      <c r="F601" s="1" t="s">
        <v>633</v>
      </c>
      <c r="G601" s="2">
        <v>47.547400000000003</v>
      </c>
      <c r="H601" s="6">
        <f>1+COUNTIFS(A:A,A601,O:O,"&lt;"&amp;O601)</f>
        <v>5</v>
      </c>
      <c r="I601" s="2">
        <f>AVERAGEIF(A:A,A601,G:G)</f>
        <v>46.122900000000001</v>
      </c>
      <c r="J601" s="2">
        <f>G601-I601</f>
        <v>1.4245000000000019</v>
      </c>
      <c r="K601" s="2">
        <f>90+J601</f>
        <v>91.424499999999995</v>
      </c>
      <c r="L601" s="2">
        <f>EXP(0.06*K601)</f>
        <v>241.16226362973373</v>
      </c>
      <c r="M601" s="2">
        <f>SUMIF(A:A,A601,L:L)</f>
        <v>2263.4012887140416</v>
      </c>
      <c r="N601" s="3">
        <f>L601/M601</f>
        <v>0.10654861108025206</v>
      </c>
      <c r="O601" s="7">
        <f>1/N601</f>
        <v>9.38538747583301</v>
      </c>
      <c r="P601" s="3">
        <f>IF(O601&gt;21,"",N601)</f>
        <v>0.10654861108025206</v>
      </c>
      <c r="Q601" s="3">
        <f>IF(ISNUMBER(P601),SUMIF(A:A,A601,P:P),"")</f>
        <v>0.96635073130787863</v>
      </c>
      <c r="R601" s="3">
        <f>IFERROR(P601*(1/Q601),"")</f>
        <v>0.1102587369453811</v>
      </c>
      <c r="S601" s="8">
        <f>IFERROR(1/R601,"")</f>
        <v>9.0695760508790357</v>
      </c>
    </row>
    <row r="602" spans="1:19" x14ac:dyDescent="0.25">
      <c r="A602" s="1">
        <v>66</v>
      </c>
      <c r="B602" s="5">
        <v>0.73402777777777783</v>
      </c>
      <c r="C602" s="1" t="s">
        <v>78</v>
      </c>
      <c r="D602" s="1">
        <v>8</v>
      </c>
      <c r="E602" s="1">
        <v>4</v>
      </c>
      <c r="F602" s="1" t="s">
        <v>634</v>
      </c>
      <c r="G602" s="2">
        <v>47.405500000000004</v>
      </c>
      <c r="H602" s="6">
        <f>1+COUNTIFS(A:A,A602,O:O,"&lt;"&amp;O602)</f>
        <v>6</v>
      </c>
      <c r="I602" s="2">
        <f>AVERAGEIF(A:A,A602,G:G)</f>
        <v>46.122900000000001</v>
      </c>
      <c r="J602" s="2">
        <f>G602-I602</f>
        <v>1.2826000000000022</v>
      </c>
      <c r="K602" s="2">
        <f>90+J602</f>
        <v>91.282600000000002</v>
      </c>
      <c r="L602" s="2">
        <f>EXP(0.06*K602)</f>
        <v>239.11772407248583</v>
      </c>
      <c r="M602" s="2">
        <f>SUMIF(A:A,A602,L:L)</f>
        <v>2263.4012887140416</v>
      </c>
      <c r="N602" s="3">
        <f>L602/M602</f>
        <v>0.10564530702743449</v>
      </c>
      <c r="O602" s="7">
        <f>1/N602</f>
        <v>9.4656357971520215</v>
      </c>
      <c r="P602" s="3">
        <f>IF(O602&gt;21,"",N602)</f>
        <v>0.10564530702743449</v>
      </c>
      <c r="Q602" s="3">
        <f>IF(ISNUMBER(P602),SUMIF(A:A,A602,P:P),"")</f>
        <v>0.96635073130787863</v>
      </c>
      <c r="R602" s="3">
        <f>IFERROR(P602*(1/Q602),"")</f>
        <v>0.10932397897029786</v>
      </c>
      <c r="S602" s="8">
        <f>IFERROR(1/R602,"")</f>
        <v>9.1471240748718916</v>
      </c>
    </row>
    <row r="603" spans="1:19" x14ac:dyDescent="0.25">
      <c r="A603" s="1">
        <v>66</v>
      </c>
      <c r="B603" s="5">
        <v>0.73402777777777783</v>
      </c>
      <c r="C603" s="1" t="s">
        <v>78</v>
      </c>
      <c r="D603" s="1">
        <v>8</v>
      </c>
      <c r="E603" s="1">
        <v>10</v>
      </c>
      <c r="F603" s="1" t="s">
        <v>638</v>
      </c>
      <c r="G603" s="2">
        <v>41.088433333333398</v>
      </c>
      <c r="H603" s="6">
        <f>1+COUNTIFS(A:A,A603,O:O,"&lt;"&amp;O603)</f>
        <v>7</v>
      </c>
      <c r="I603" s="2">
        <f>AVERAGEIF(A:A,A603,G:G)</f>
        <v>46.122900000000001</v>
      </c>
      <c r="J603" s="2">
        <f>G603-I603</f>
        <v>-5.0344666666666029</v>
      </c>
      <c r="K603" s="2">
        <f>90+J603</f>
        <v>84.965533333333397</v>
      </c>
      <c r="L603" s="2">
        <f>EXP(0.06*K603)</f>
        <v>163.68306048397383</v>
      </c>
      <c r="M603" s="2">
        <f>SUMIF(A:A,A603,L:L)</f>
        <v>2263.4012887140416</v>
      </c>
      <c r="N603" s="3">
        <f>L603/M603</f>
        <v>7.2317295788486044E-2</v>
      </c>
      <c r="O603" s="7">
        <f>1/N603</f>
        <v>13.827950687271334</v>
      </c>
      <c r="P603" s="3">
        <f>IF(O603&gt;21,"",N603)</f>
        <v>7.2317295788486044E-2</v>
      </c>
      <c r="Q603" s="3">
        <f>IF(ISNUMBER(P603),SUMIF(A:A,A603,P:P),"")</f>
        <v>0.96635073130787863</v>
      </c>
      <c r="R603" s="3">
        <f>IFERROR(P603*(1/Q603),"")</f>
        <v>7.483545409088721E-2</v>
      </c>
      <c r="S603" s="8">
        <f>IFERROR(1/R603,"")</f>
        <v>13.36265025913394</v>
      </c>
    </row>
    <row r="604" spans="1:19" x14ac:dyDescent="0.25">
      <c r="A604" s="1">
        <v>66</v>
      </c>
      <c r="B604" s="5">
        <v>0.73402777777777783</v>
      </c>
      <c r="C604" s="1" t="s">
        <v>78</v>
      </c>
      <c r="D604" s="1">
        <v>8</v>
      </c>
      <c r="E604" s="1">
        <v>6</v>
      </c>
      <c r="F604" s="1" t="s">
        <v>635</v>
      </c>
      <c r="G604" s="2">
        <v>38.881999999999998</v>
      </c>
      <c r="H604" s="6">
        <f>1+COUNTIFS(A:A,A604,O:O,"&lt;"&amp;O604)</f>
        <v>8</v>
      </c>
      <c r="I604" s="2">
        <f>AVERAGEIF(A:A,A604,G:G)</f>
        <v>46.122900000000001</v>
      </c>
      <c r="J604" s="2">
        <f>G604-I604</f>
        <v>-7.2409000000000034</v>
      </c>
      <c r="K604" s="2">
        <f>90+J604</f>
        <v>82.759099999999989</v>
      </c>
      <c r="L604" s="2">
        <f>EXP(0.06*K604)</f>
        <v>143.38681810696718</v>
      </c>
      <c r="M604" s="2">
        <f>SUMIF(A:A,A604,L:L)</f>
        <v>2263.4012887140416</v>
      </c>
      <c r="N604" s="3">
        <f>L604/M604</f>
        <v>6.3350153073577525E-2</v>
      </c>
      <c r="O604" s="7">
        <f>1/N604</f>
        <v>15.785281510504925</v>
      </c>
      <c r="P604" s="3">
        <f>IF(O604&gt;21,"",N604)</f>
        <v>6.3350153073577525E-2</v>
      </c>
      <c r="Q604" s="3">
        <f>IF(ISNUMBER(P604),SUMIF(A:A,A604,P:P),"")</f>
        <v>0.96635073130787863</v>
      </c>
      <c r="R604" s="3">
        <f>IFERROR(P604*(1/Q604),"")</f>
        <v>6.5556066779023536E-2</v>
      </c>
      <c r="S604" s="8">
        <f>IFERROR(1/R604,"")</f>
        <v>15.254118331577169</v>
      </c>
    </row>
    <row r="605" spans="1:19" x14ac:dyDescent="0.25">
      <c r="A605" s="1">
        <v>66</v>
      </c>
      <c r="B605" s="5">
        <v>0.73402777777777783</v>
      </c>
      <c r="C605" s="1" t="s">
        <v>78</v>
      </c>
      <c r="D605" s="1">
        <v>8</v>
      </c>
      <c r="E605" s="1">
        <v>1</v>
      </c>
      <c r="F605" s="1" t="s">
        <v>631</v>
      </c>
      <c r="G605" s="2">
        <v>28.337233333333302</v>
      </c>
      <c r="H605" s="6">
        <f>1+COUNTIFS(A:A,A605,O:O,"&lt;"&amp;O605)</f>
        <v>9</v>
      </c>
      <c r="I605" s="2">
        <f>AVERAGEIF(A:A,A605,G:G)</f>
        <v>46.122900000000001</v>
      </c>
      <c r="J605" s="2">
        <f>G605-I605</f>
        <v>-17.7856666666667</v>
      </c>
      <c r="K605" s="2">
        <f>90+J605</f>
        <v>72.2143333333333</v>
      </c>
      <c r="L605" s="2">
        <f>EXP(0.06*K605)</f>
        <v>76.161798122032479</v>
      </c>
      <c r="M605" s="2">
        <f>SUMIF(A:A,A605,L:L)</f>
        <v>2263.4012887140416</v>
      </c>
      <c r="N605" s="3">
        <f>L605/M605</f>
        <v>3.3649268692121335E-2</v>
      </c>
      <c r="O605" s="7">
        <f>1/N605</f>
        <v>29.718327882535551</v>
      </c>
      <c r="P605" s="3" t="str">
        <f>IF(O605&gt;21,"",N605)</f>
        <v/>
      </c>
      <c r="Q605" s="3" t="str">
        <f>IF(ISNUMBER(P605),SUMIF(A:A,A605,P:P),"")</f>
        <v/>
      </c>
      <c r="R605" s="3" t="str">
        <f>IFERROR(P605*(1/Q605),"")</f>
        <v/>
      </c>
      <c r="S605" s="8" t="str">
        <f>IFERROR(1/R605,"")</f>
        <v/>
      </c>
    </row>
    <row r="606" spans="1:19" x14ac:dyDescent="0.25">
      <c r="A606" s="1">
        <v>67</v>
      </c>
      <c r="B606" s="5">
        <v>0.73958333333333337</v>
      </c>
      <c r="C606" s="1" t="s">
        <v>41</v>
      </c>
      <c r="D606" s="1">
        <v>9</v>
      </c>
      <c r="E606" s="1">
        <v>6</v>
      </c>
      <c r="F606" s="1" t="s">
        <v>644</v>
      </c>
      <c r="G606" s="2">
        <v>70.018999999999892</v>
      </c>
      <c r="H606" s="6">
        <f>1+COUNTIFS(A:A,A606,O:O,"&lt;"&amp;O606)</f>
        <v>1</v>
      </c>
      <c r="I606" s="2">
        <f>AVERAGEIF(A:A,A606,G:G)</f>
        <v>50.720409090909079</v>
      </c>
      <c r="J606" s="2">
        <f>G606-I606</f>
        <v>19.298590909090812</v>
      </c>
      <c r="K606" s="2">
        <f>90+J606</f>
        <v>109.29859090909082</v>
      </c>
      <c r="L606" s="2">
        <f>EXP(0.06*K606)</f>
        <v>704.80097257073908</v>
      </c>
      <c r="M606" s="2">
        <f>SUMIF(A:A,A606,L:L)</f>
        <v>3038.9196356833231</v>
      </c>
      <c r="N606" s="3">
        <f>L606/M606</f>
        <v>0.23192484733551022</v>
      </c>
      <c r="O606" s="7">
        <f>1/N606</f>
        <v>4.3117415468355</v>
      </c>
      <c r="P606" s="3">
        <f>IF(O606&gt;21,"",N606)</f>
        <v>0.23192484733551022</v>
      </c>
      <c r="Q606" s="3">
        <f>IF(ISNUMBER(P606),SUMIF(A:A,A606,P:P),"")</f>
        <v>0.84020282632633092</v>
      </c>
      <c r="R606" s="3">
        <f>IFERROR(P606*(1/Q606),"")</f>
        <v>0.27603435750099664</v>
      </c>
      <c r="S606" s="8">
        <f>IFERROR(1/R606,"")</f>
        <v>3.6227374340398528</v>
      </c>
    </row>
    <row r="607" spans="1:19" x14ac:dyDescent="0.25">
      <c r="A607" s="1">
        <v>67</v>
      </c>
      <c r="B607" s="5">
        <v>0.73958333333333337</v>
      </c>
      <c r="C607" s="1" t="s">
        <v>41</v>
      </c>
      <c r="D607" s="1">
        <v>9</v>
      </c>
      <c r="E607" s="1">
        <v>3</v>
      </c>
      <c r="F607" s="1" t="s">
        <v>641</v>
      </c>
      <c r="G607" s="2">
        <v>65.686233333333305</v>
      </c>
      <c r="H607" s="6">
        <f>1+COUNTIFS(A:A,A607,O:O,"&lt;"&amp;O607)</f>
        <v>2</v>
      </c>
      <c r="I607" s="2">
        <f>AVERAGEIF(A:A,A607,G:G)</f>
        <v>50.720409090909079</v>
      </c>
      <c r="J607" s="2">
        <f>G607-I607</f>
        <v>14.965824242424226</v>
      </c>
      <c r="K607" s="2">
        <f>90+J607</f>
        <v>104.96582424242422</v>
      </c>
      <c r="L607" s="2">
        <f>EXP(0.06*K607)</f>
        <v>543.45638477953469</v>
      </c>
      <c r="M607" s="2">
        <f>SUMIF(A:A,A607,L:L)</f>
        <v>3038.9196356833231</v>
      </c>
      <c r="N607" s="3">
        <f>L607/M607</f>
        <v>0.17883210151338358</v>
      </c>
      <c r="O607" s="7">
        <f>1/N607</f>
        <v>5.5918372123204136</v>
      </c>
      <c r="P607" s="3">
        <f>IF(O607&gt;21,"",N607)</f>
        <v>0.17883210151338358</v>
      </c>
      <c r="Q607" s="3">
        <f>IF(ISNUMBER(P607),SUMIF(A:A,A607,P:P),"")</f>
        <v>0.84020282632633092</v>
      </c>
      <c r="R607" s="3">
        <f>IFERROR(P607*(1/Q607),"")</f>
        <v>0.21284396565922289</v>
      </c>
      <c r="S607" s="8">
        <f>IFERROR(1/R607,"")</f>
        <v>4.6982774301483623</v>
      </c>
    </row>
    <row r="608" spans="1:19" x14ac:dyDescent="0.25">
      <c r="A608" s="1">
        <v>67</v>
      </c>
      <c r="B608" s="5">
        <v>0.73958333333333337</v>
      </c>
      <c r="C608" s="1" t="s">
        <v>41</v>
      </c>
      <c r="D608" s="1">
        <v>9</v>
      </c>
      <c r="E608" s="1">
        <v>5</v>
      </c>
      <c r="F608" s="1" t="s">
        <v>643</v>
      </c>
      <c r="G608" s="2">
        <v>63.934333333333306</v>
      </c>
      <c r="H608" s="6">
        <f>1+COUNTIFS(A:A,A608,O:O,"&lt;"&amp;O608)</f>
        <v>3</v>
      </c>
      <c r="I608" s="2">
        <f>AVERAGEIF(A:A,A608,G:G)</f>
        <v>50.720409090909079</v>
      </c>
      <c r="J608" s="2">
        <f>G608-I608</f>
        <v>13.213924242424227</v>
      </c>
      <c r="K608" s="2">
        <f>90+J608</f>
        <v>103.21392424242423</v>
      </c>
      <c r="L608" s="2">
        <f>EXP(0.06*K608)</f>
        <v>489.23133462179976</v>
      </c>
      <c r="M608" s="2">
        <f>SUMIF(A:A,A608,L:L)</f>
        <v>3038.9196356833231</v>
      </c>
      <c r="N608" s="3">
        <f>L608/M608</f>
        <v>0.16098857267470731</v>
      </c>
      <c r="O608" s="7">
        <f>1/N608</f>
        <v>6.2116210075394287</v>
      </c>
      <c r="P608" s="3">
        <f>IF(O608&gt;21,"",N608)</f>
        <v>0.16098857267470731</v>
      </c>
      <c r="Q608" s="3">
        <f>IF(ISNUMBER(P608),SUMIF(A:A,A608,P:P),"")</f>
        <v>0.84020282632633092</v>
      </c>
      <c r="R608" s="3">
        <f>IFERROR(P608*(1/Q608),"")</f>
        <v>0.19160679734750155</v>
      </c>
      <c r="S608" s="8">
        <f>IFERROR(1/R608,"")</f>
        <v>5.2190215266026385</v>
      </c>
    </row>
    <row r="609" spans="1:19" x14ac:dyDescent="0.25">
      <c r="A609" s="1">
        <v>67</v>
      </c>
      <c r="B609" s="5">
        <v>0.73958333333333337</v>
      </c>
      <c r="C609" s="1" t="s">
        <v>41</v>
      </c>
      <c r="D609" s="1">
        <v>9</v>
      </c>
      <c r="E609" s="1">
        <v>2</v>
      </c>
      <c r="F609" s="1" t="s">
        <v>640</v>
      </c>
      <c r="G609" s="2">
        <v>53.340033333333402</v>
      </c>
      <c r="H609" s="6">
        <f>1+COUNTIFS(A:A,A609,O:O,"&lt;"&amp;O609)</f>
        <v>4</v>
      </c>
      <c r="I609" s="2">
        <f>AVERAGEIF(A:A,A609,G:G)</f>
        <v>50.720409090909079</v>
      </c>
      <c r="J609" s="2">
        <f>G609-I609</f>
        <v>2.6196242424243223</v>
      </c>
      <c r="K609" s="2">
        <f>90+J609</f>
        <v>92.619624242424322</v>
      </c>
      <c r="L609" s="2">
        <f>EXP(0.06*K609)</f>
        <v>259.09050855769419</v>
      </c>
      <c r="M609" s="2">
        <f>SUMIF(A:A,A609,L:L)</f>
        <v>3038.9196356833231</v>
      </c>
      <c r="N609" s="3">
        <f>L609/M609</f>
        <v>8.5257440017638311E-2</v>
      </c>
      <c r="O609" s="7">
        <f>1/N609</f>
        <v>11.729181638495326</v>
      </c>
      <c r="P609" s="3">
        <f>IF(O609&gt;21,"",N609)</f>
        <v>8.5257440017638311E-2</v>
      </c>
      <c r="Q609" s="3">
        <f>IF(ISNUMBER(P609),SUMIF(A:A,A609,P:P),"")</f>
        <v>0.84020282632633092</v>
      </c>
      <c r="R609" s="3">
        <f>IFERROR(P609*(1/Q609),"")</f>
        <v>0.10147245087286189</v>
      </c>
      <c r="S609" s="8">
        <f>IFERROR(1/R609,"")</f>
        <v>9.8548915631586773</v>
      </c>
    </row>
    <row r="610" spans="1:19" x14ac:dyDescent="0.25">
      <c r="A610" s="1">
        <v>67</v>
      </c>
      <c r="B610" s="5">
        <v>0.73958333333333337</v>
      </c>
      <c r="C610" s="1" t="s">
        <v>41</v>
      </c>
      <c r="D610" s="1">
        <v>9</v>
      </c>
      <c r="E610" s="1">
        <v>8</v>
      </c>
      <c r="F610" s="1" t="s">
        <v>646</v>
      </c>
      <c r="G610" s="2">
        <v>51.814033333333299</v>
      </c>
      <c r="H610" s="6">
        <f>1+COUNTIFS(A:A,A610,O:O,"&lt;"&amp;O610)</f>
        <v>5</v>
      </c>
      <c r="I610" s="2">
        <f>AVERAGEIF(A:A,A610,G:G)</f>
        <v>50.720409090909079</v>
      </c>
      <c r="J610" s="2">
        <f>G610-I610</f>
        <v>1.0936242424242195</v>
      </c>
      <c r="K610" s="2">
        <f>90+J610</f>
        <v>91.093624242424227</v>
      </c>
      <c r="L610" s="2">
        <f>EXP(0.06*K610)</f>
        <v>236.42178975894876</v>
      </c>
      <c r="M610" s="2">
        <f>SUMIF(A:A,A610,L:L)</f>
        <v>3038.9196356833231</v>
      </c>
      <c r="N610" s="3">
        <f>L610/M610</f>
        <v>7.7797973655788236E-2</v>
      </c>
      <c r="O610" s="7">
        <f>1/N610</f>
        <v>12.853805221514264</v>
      </c>
      <c r="P610" s="3">
        <f>IF(O610&gt;21,"",N610)</f>
        <v>7.7797973655788236E-2</v>
      </c>
      <c r="Q610" s="3">
        <f>IF(ISNUMBER(P610),SUMIF(A:A,A610,P:P),"")</f>
        <v>0.84020282632633092</v>
      </c>
      <c r="R610" s="3">
        <f>IFERROR(P610*(1/Q610),"")</f>
        <v>9.2594277498385683E-2</v>
      </c>
      <c r="S610" s="8">
        <f>IFERROR(1/R610,"")</f>
        <v>10.799803476164435</v>
      </c>
    </row>
    <row r="611" spans="1:19" x14ac:dyDescent="0.25">
      <c r="A611" s="1">
        <v>67</v>
      </c>
      <c r="B611" s="5">
        <v>0.73958333333333337</v>
      </c>
      <c r="C611" s="1" t="s">
        <v>41</v>
      </c>
      <c r="D611" s="1">
        <v>9</v>
      </c>
      <c r="E611" s="1">
        <v>9</v>
      </c>
      <c r="F611" s="1" t="s">
        <v>647</v>
      </c>
      <c r="G611" s="2">
        <v>46.093633333333301</v>
      </c>
      <c r="H611" s="6">
        <f>1+COUNTIFS(A:A,A611,O:O,"&lt;"&amp;O611)</f>
        <v>6</v>
      </c>
      <c r="I611" s="2">
        <f>AVERAGEIF(A:A,A611,G:G)</f>
        <v>50.720409090909079</v>
      </c>
      <c r="J611" s="2">
        <f>G611-I611</f>
        <v>-4.6267757575757784</v>
      </c>
      <c r="K611" s="2">
        <f>90+J611</f>
        <v>85.373224242424214</v>
      </c>
      <c r="L611" s="2">
        <f>EXP(0.06*K611)</f>
        <v>167.73635890552504</v>
      </c>
      <c r="M611" s="2">
        <f>SUMIF(A:A,A611,L:L)</f>
        <v>3038.9196356833231</v>
      </c>
      <c r="N611" s="3">
        <f>L611/M611</f>
        <v>5.5196049588132103E-2</v>
      </c>
      <c r="O611" s="7">
        <f>1/N611</f>
        <v>18.117238596999403</v>
      </c>
      <c r="P611" s="3">
        <f>IF(O611&gt;21,"",N611)</f>
        <v>5.5196049588132103E-2</v>
      </c>
      <c r="Q611" s="3">
        <f>IF(ISNUMBER(P611),SUMIF(A:A,A611,P:P),"")</f>
        <v>0.84020282632633092</v>
      </c>
      <c r="R611" s="3">
        <f>IFERROR(P611*(1/Q611),"")</f>
        <v>6.5693720443037659E-2</v>
      </c>
      <c r="S611" s="8">
        <f>IFERROR(1/R611,"")</f>
        <v>15.222155074427389</v>
      </c>
    </row>
    <row r="612" spans="1:19" x14ac:dyDescent="0.25">
      <c r="A612" s="1">
        <v>67</v>
      </c>
      <c r="B612" s="5">
        <v>0.73958333333333337</v>
      </c>
      <c r="C612" s="1" t="s">
        <v>41</v>
      </c>
      <c r="D612" s="1">
        <v>9</v>
      </c>
      <c r="E612" s="1">
        <v>4</v>
      </c>
      <c r="F612" s="1" t="s">
        <v>642</v>
      </c>
      <c r="G612" s="2">
        <v>44.514299999999999</v>
      </c>
      <c r="H612" s="6">
        <f>1+COUNTIFS(A:A,A612,O:O,"&lt;"&amp;O612)</f>
        <v>7</v>
      </c>
      <c r="I612" s="2">
        <f>AVERAGEIF(A:A,A612,G:G)</f>
        <v>50.720409090909079</v>
      </c>
      <c r="J612" s="2">
        <f>G612-I612</f>
        <v>-6.2061090909090808</v>
      </c>
      <c r="K612" s="2">
        <f>90+J612</f>
        <v>83.793890909090919</v>
      </c>
      <c r="L612" s="2">
        <f>EXP(0.06*K612)</f>
        <v>152.57151768547047</v>
      </c>
      <c r="M612" s="2">
        <f>SUMIF(A:A,A612,L:L)</f>
        <v>3038.9196356833231</v>
      </c>
      <c r="N612" s="3">
        <f>L612/M612</f>
        <v>5.0205841541171144E-2</v>
      </c>
      <c r="O612" s="7">
        <f>1/N612</f>
        <v>19.918000959708106</v>
      </c>
      <c r="P612" s="3">
        <f>IF(O612&gt;21,"",N612)</f>
        <v>5.0205841541171144E-2</v>
      </c>
      <c r="Q612" s="3">
        <f>IF(ISNUMBER(P612),SUMIF(A:A,A612,P:P),"")</f>
        <v>0.84020282632633092</v>
      </c>
      <c r="R612" s="3">
        <f>IFERROR(P612*(1/Q612),"")</f>
        <v>5.9754430677993728E-2</v>
      </c>
      <c r="S612" s="8">
        <f>IFERROR(1/R612,"")</f>
        <v>16.735160701117323</v>
      </c>
    </row>
    <row r="613" spans="1:19" x14ac:dyDescent="0.25">
      <c r="A613" s="1">
        <v>67</v>
      </c>
      <c r="B613" s="5">
        <v>0.73958333333333337</v>
      </c>
      <c r="C613" s="1" t="s">
        <v>41</v>
      </c>
      <c r="D613" s="1">
        <v>9</v>
      </c>
      <c r="E613" s="1">
        <v>7</v>
      </c>
      <c r="F613" s="1" t="s">
        <v>645</v>
      </c>
      <c r="G613" s="2">
        <v>42.685733333333296</v>
      </c>
      <c r="H613" s="6">
        <f>1+COUNTIFS(A:A,A613,O:O,"&lt;"&amp;O613)</f>
        <v>8</v>
      </c>
      <c r="I613" s="2">
        <f>AVERAGEIF(A:A,A613,G:G)</f>
        <v>50.720409090909079</v>
      </c>
      <c r="J613" s="2">
        <f>G613-I613</f>
        <v>-8.0346757575757835</v>
      </c>
      <c r="K613" s="2">
        <f>90+J613</f>
        <v>81.965324242424217</v>
      </c>
      <c r="L613" s="2">
        <f>EXP(0.06*K613)</f>
        <v>136.7178693363179</v>
      </c>
      <c r="M613" s="2">
        <f>SUMIF(A:A,A613,L:L)</f>
        <v>3038.9196356833231</v>
      </c>
      <c r="N613" s="3">
        <f>L613/M613</f>
        <v>4.4988971649977803E-2</v>
      </c>
      <c r="O613" s="7">
        <f>1/N613</f>
        <v>22.22766965602543</v>
      </c>
      <c r="P613" s="3" t="str">
        <f>IF(O613&gt;21,"",N613)</f>
        <v/>
      </c>
      <c r="Q613" s="3" t="str">
        <f>IF(ISNUMBER(P613),SUMIF(A:A,A613,P:P),"")</f>
        <v/>
      </c>
      <c r="R613" s="3" t="str">
        <f>IFERROR(P613*(1/Q613),"")</f>
        <v/>
      </c>
      <c r="S613" s="8" t="str">
        <f>IFERROR(1/R613,"")</f>
        <v/>
      </c>
    </row>
    <row r="614" spans="1:19" x14ac:dyDescent="0.25">
      <c r="A614" s="1">
        <v>67</v>
      </c>
      <c r="B614" s="5">
        <v>0.73958333333333337</v>
      </c>
      <c r="C614" s="1" t="s">
        <v>41</v>
      </c>
      <c r="D614" s="1">
        <v>9</v>
      </c>
      <c r="E614" s="1">
        <v>11</v>
      </c>
      <c r="F614" s="1" t="s">
        <v>649</v>
      </c>
      <c r="G614" s="2">
        <v>41.633566666666702</v>
      </c>
      <c r="H614" s="6">
        <f>1+COUNTIFS(A:A,A614,O:O,"&lt;"&amp;O614)</f>
        <v>9</v>
      </c>
      <c r="I614" s="2">
        <f>AVERAGEIF(A:A,A614,G:G)</f>
        <v>50.720409090909079</v>
      </c>
      <c r="J614" s="2">
        <f>G614-I614</f>
        <v>-9.0868424242423771</v>
      </c>
      <c r="K614" s="2">
        <f>90+J614</f>
        <v>80.913157575757623</v>
      </c>
      <c r="L614" s="2">
        <f>EXP(0.06*K614)</f>
        <v>128.3536640890529</v>
      </c>
      <c r="M614" s="2">
        <f>SUMIF(A:A,A614,L:L)</f>
        <v>3038.9196356833231</v>
      </c>
      <c r="N614" s="3">
        <f>L614/M614</f>
        <v>4.2236610202491136E-2</v>
      </c>
      <c r="O614" s="7">
        <f>1/N614</f>
        <v>23.676142455698766</v>
      </c>
      <c r="P614" s="3" t="str">
        <f>IF(O614&gt;21,"",N614)</f>
        <v/>
      </c>
      <c r="Q614" s="3" t="str">
        <f>IF(ISNUMBER(P614),SUMIF(A:A,A614,P:P),"")</f>
        <v/>
      </c>
      <c r="R614" s="3" t="str">
        <f>IFERROR(P614*(1/Q614),"")</f>
        <v/>
      </c>
      <c r="S614" s="8" t="str">
        <f>IFERROR(1/R614,"")</f>
        <v/>
      </c>
    </row>
    <row r="615" spans="1:19" x14ac:dyDescent="0.25">
      <c r="A615" s="1">
        <v>67</v>
      </c>
      <c r="B615" s="5">
        <v>0.73958333333333337</v>
      </c>
      <c r="C615" s="1" t="s">
        <v>41</v>
      </c>
      <c r="D615" s="1">
        <v>9</v>
      </c>
      <c r="E615" s="1">
        <v>10</v>
      </c>
      <c r="F615" s="1" t="s">
        <v>648</v>
      </c>
      <c r="G615" s="2">
        <v>39.258133333333298</v>
      </c>
      <c r="H615" s="6">
        <f>1+COUNTIFS(A:A,A615,O:O,"&lt;"&amp;O615)</f>
        <v>10</v>
      </c>
      <c r="I615" s="2">
        <f>AVERAGEIF(A:A,A615,G:G)</f>
        <v>50.720409090909079</v>
      </c>
      <c r="J615" s="2">
        <f>G615-I615</f>
        <v>-11.462275757575782</v>
      </c>
      <c r="K615" s="2">
        <f>90+J615</f>
        <v>78.537724242424218</v>
      </c>
      <c r="L615" s="2">
        <f>EXP(0.06*K615)</f>
        <v>111.30380610925505</v>
      </c>
      <c r="M615" s="2">
        <f>SUMIF(A:A,A615,L:L)</f>
        <v>3038.9196356833231</v>
      </c>
      <c r="N615" s="3">
        <f>L615/M615</f>
        <v>3.6626110411842987E-2</v>
      </c>
      <c r="O615" s="7">
        <f>1/N615</f>
        <v>27.30292648483503</v>
      </c>
      <c r="P615" s="3" t="str">
        <f>IF(O615&gt;21,"",N615)</f>
        <v/>
      </c>
      <c r="Q615" s="3" t="str">
        <f>IF(ISNUMBER(P615),SUMIF(A:A,A615,P:P),"")</f>
        <v/>
      </c>
      <c r="R615" s="3" t="str">
        <f>IFERROR(P615*(1/Q615),"")</f>
        <v/>
      </c>
      <c r="S615" s="8" t="str">
        <f>IFERROR(1/R615,"")</f>
        <v/>
      </c>
    </row>
    <row r="616" spans="1:19" x14ac:dyDescent="0.25">
      <c r="A616" s="1">
        <v>67</v>
      </c>
      <c r="B616" s="5">
        <v>0.73958333333333337</v>
      </c>
      <c r="C616" s="1" t="s">
        <v>41</v>
      </c>
      <c r="D616" s="1">
        <v>9</v>
      </c>
      <c r="E616" s="1">
        <v>1</v>
      </c>
      <c r="F616" s="1" t="s">
        <v>639</v>
      </c>
      <c r="G616" s="2">
        <v>38.945500000000003</v>
      </c>
      <c r="H616" s="6">
        <f>1+COUNTIFS(A:A,A616,O:O,"&lt;"&amp;O616)</f>
        <v>11</v>
      </c>
      <c r="I616" s="2">
        <f>AVERAGEIF(A:A,A616,G:G)</f>
        <v>50.720409090909079</v>
      </c>
      <c r="J616" s="2">
        <f>G616-I616</f>
        <v>-11.774909090909077</v>
      </c>
      <c r="K616" s="2">
        <f>90+J616</f>
        <v>78.225090909090923</v>
      </c>
      <c r="L616" s="2">
        <f>EXP(0.06*K616)</f>
        <v>109.23542926898534</v>
      </c>
      <c r="M616" s="2">
        <f>SUMIF(A:A,A616,L:L)</f>
        <v>3038.9196356833231</v>
      </c>
      <c r="N616" s="3">
        <f>L616/M616</f>
        <v>3.5945481409357168E-2</v>
      </c>
      <c r="O616" s="7">
        <f>1/N616</f>
        <v>27.819908394374277</v>
      </c>
      <c r="P616" s="3" t="str">
        <f>IF(O616&gt;21,"",N616)</f>
        <v/>
      </c>
      <c r="Q616" s="3" t="str">
        <f>IF(ISNUMBER(P616),SUMIF(A:A,A616,P:P),"")</f>
        <v/>
      </c>
      <c r="R616" s="3" t="str">
        <f>IFERROR(P616*(1/Q616),"")</f>
        <v/>
      </c>
      <c r="S616" s="8" t="str">
        <f>IFERROR(1/R616,"")</f>
        <v/>
      </c>
    </row>
    <row r="617" spans="1:19" x14ac:dyDescent="0.25">
      <c r="A617" s="1">
        <v>68</v>
      </c>
      <c r="B617" s="5">
        <v>0.74097222222222225</v>
      </c>
      <c r="C617" s="1" t="s">
        <v>150</v>
      </c>
      <c r="D617" s="1">
        <v>7</v>
      </c>
      <c r="E617" s="1">
        <v>2</v>
      </c>
      <c r="F617" s="1" t="s">
        <v>651</v>
      </c>
      <c r="G617" s="2">
        <v>72.013766666666598</v>
      </c>
      <c r="H617" s="6">
        <f>1+COUNTIFS(A:A,A617,O:O,"&lt;"&amp;O617)</f>
        <v>1</v>
      </c>
      <c r="I617" s="2">
        <f>AVERAGEIF(A:A,A617,G:G)</f>
        <v>50.164722222222245</v>
      </c>
      <c r="J617" s="2">
        <f>G617-I617</f>
        <v>21.849044444444353</v>
      </c>
      <c r="K617" s="2">
        <f>90+J617</f>
        <v>111.84904444444436</v>
      </c>
      <c r="L617" s="2">
        <f>EXP(0.06*K617)</f>
        <v>821.34452874259148</v>
      </c>
      <c r="M617" s="2">
        <f>SUMIF(A:A,A617,L:L)</f>
        <v>1789.2496548019833</v>
      </c>
      <c r="N617" s="3">
        <f>L617/M617</f>
        <v>0.45904411748146451</v>
      </c>
      <c r="O617" s="7">
        <f>1/N617</f>
        <v>2.1784398534207954</v>
      </c>
      <c r="P617" s="3">
        <f>IF(O617&gt;21,"",N617)</f>
        <v>0.45904411748146451</v>
      </c>
      <c r="Q617" s="3">
        <f>IF(ISNUMBER(P617),SUMIF(A:A,A617,P:P),"")</f>
        <v>0.96196669124535472</v>
      </c>
      <c r="R617" s="3">
        <f>IFERROR(P617*(1/Q617),"")</f>
        <v>0.47719335987318806</v>
      </c>
      <c r="S617" s="8">
        <f>IFERROR(1/R617,"")</f>
        <v>2.095586577872218</v>
      </c>
    </row>
    <row r="618" spans="1:19" x14ac:dyDescent="0.25">
      <c r="A618" s="1">
        <v>68</v>
      </c>
      <c r="B618" s="5">
        <v>0.74097222222222225</v>
      </c>
      <c r="C618" s="1" t="s">
        <v>150</v>
      </c>
      <c r="D618" s="1">
        <v>7</v>
      </c>
      <c r="E618" s="1">
        <v>3</v>
      </c>
      <c r="F618" s="1" t="s">
        <v>652</v>
      </c>
      <c r="G618" s="2">
        <v>55.863833333333304</v>
      </c>
      <c r="H618" s="6">
        <f>1+COUNTIFS(A:A,A618,O:O,"&lt;"&amp;O618)</f>
        <v>2</v>
      </c>
      <c r="I618" s="2">
        <f>AVERAGEIF(A:A,A618,G:G)</f>
        <v>50.164722222222245</v>
      </c>
      <c r="J618" s="2">
        <f>G618-I618</f>
        <v>5.6991111111110584</v>
      </c>
      <c r="K618" s="2">
        <f>90+J618</f>
        <v>95.699111111111051</v>
      </c>
      <c r="L618" s="2">
        <f>EXP(0.06*K618)</f>
        <v>311.67053947509174</v>
      </c>
      <c r="M618" s="2">
        <f>SUMIF(A:A,A618,L:L)</f>
        <v>1789.2496548019833</v>
      </c>
      <c r="N618" s="3">
        <f>L618/M618</f>
        <v>0.17419063831513462</v>
      </c>
      <c r="O618" s="7">
        <f>1/N618</f>
        <v>5.7408366469779137</v>
      </c>
      <c r="P618" s="3">
        <f>IF(O618&gt;21,"",N618)</f>
        <v>0.17419063831513462</v>
      </c>
      <c r="Q618" s="3">
        <f>IF(ISNUMBER(P618),SUMIF(A:A,A618,P:P),"")</f>
        <v>0.96196669124535472</v>
      </c>
      <c r="R618" s="3">
        <f>IFERROR(P618*(1/Q618),"")</f>
        <v>0.18107761931926017</v>
      </c>
      <c r="S618" s="8">
        <f>IFERROR(1/R618,"")</f>
        <v>5.5224936342734203</v>
      </c>
    </row>
    <row r="619" spans="1:19" x14ac:dyDescent="0.25">
      <c r="A619" s="1">
        <v>68</v>
      </c>
      <c r="B619" s="5">
        <v>0.74097222222222225</v>
      </c>
      <c r="C619" s="1" t="s">
        <v>150</v>
      </c>
      <c r="D619" s="1">
        <v>7</v>
      </c>
      <c r="E619" s="1">
        <v>4</v>
      </c>
      <c r="F619" s="1" t="s">
        <v>653</v>
      </c>
      <c r="G619" s="2">
        <v>51.304499999999997</v>
      </c>
      <c r="H619" s="6">
        <f>1+COUNTIFS(A:A,A619,O:O,"&lt;"&amp;O619)</f>
        <v>3</v>
      </c>
      <c r="I619" s="2">
        <f>AVERAGEIF(A:A,A619,G:G)</f>
        <v>50.164722222222245</v>
      </c>
      <c r="J619" s="2">
        <f>G619-I619</f>
        <v>1.139777777777752</v>
      </c>
      <c r="K619" s="2">
        <f>90+J619</f>
        <v>91.139777777777752</v>
      </c>
      <c r="L619" s="2">
        <f>EXP(0.06*K619)</f>
        <v>237.07739918669105</v>
      </c>
      <c r="M619" s="2">
        <f>SUMIF(A:A,A619,L:L)</f>
        <v>1789.2496548019833</v>
      </c>
      <c r="N619" s="3">
        <f>L619/M619</f>
        <v>0.13250101714449036</v>
      </c>
      <c r="O619" s="7">
        <f>1/N619</f>
        <v>7.5471118754470776</v>
      </c>
      <c r="P619" s="3">
        <f>IF(O619&gt;21,"",N619)</f>
        <v>0.13250101714449036</v>
      </c>
      <c r="Q619" s="3">
        <f>IF(ISNUMBER(P619),SUMIF(A:A,A619,P:P),"")</f>
        <v>0.96196669124535472</v>
      </c>
      <c r="R619" s="3">
        <f>IFERROR(P619*(1/Q619),"")</f>
        <v>0.1377397142233226</v>
      </c>
      <c r="S619" s="8">
        <f>IFERROR(1/R619,"")</f>
        <v>7.2600702392823484</v>
      </c>
    </row>
    <row r="620" spans="1:19" x14ac:dyDescent="0.25">
      <c r="A620" s="1">
        <v>68</v>
      </c>
      <c r="B620" s="5">
        <v>0.74097222222222225</v>
      </c>
      <c r="C620" s="1" t="s">
        <v>150</v>
      </c>
      <c r="D620" s="1">
        <v>7</v>
      </c>
      <c r="E620" s="1">
        <v>1</v>
      </c>
      <c r="F620" s="1" t="s">
        <v>650</v>
      </c>
      <c r="G620" s="2">
        <v>50.319233333333401</v>
      </c>
      <c r="H620" s="6">
        <f>1+COUNTIFS(A:A,A620,O:O,"&lt;"&amp;O620)</f>
        <v>4</v>
      </c>
      <c r="I620" s="2">
        <f>AVERAGEIF(A:A,A620,G:G)</f>
        <v>50.164722222222245</v>
      </c>
      <c r="J620" s="2">
        <f>G620-I620</f>
        <v>0.15451111111115523</v>
      </c>
      <c r="K620" s="2">
        <f>90+J620</f>
        <v>90.154511111111162</v>
      </c>
      <c r="L620" s="2">
        <f>EXP(0.06*K620)</f>
        <v>223.46854517266013</v>
      </c>
      <c r="M620" s="2">
        <f>SUMIF(A:A,A620,L:L)</f>
        <v>1789.2496548019833</v>
      </c>
      <c r="N620" s="3">
        <f>L620/M620</f>
        <v>0.1248951171084012</v>
      </c>
      <c r="O620" s="7">
        <f>1/N620</f>
        <v>8.0067181420076015</v>
      </c>
      <c r="P620" s="3">
        <f>IF(O620&gt;21,"",N620)</f>
        <v>0.1248951171084012</v>
      </c>
      <c r="Q620" s="3">
        <f>IF(ISNUMBER(P620),SUMIF(A:A,A620,P:P),"")</f>
        <v>0.96196669124535472</v>
      </c>
      <c r="R620" s="3">
        <f>IFERROR(P620*(1/Q620),"")</f>
        <v>0.12983309946700228</v>
      </c>
      <c r="S620" s="8">
        <f>IFERROR(1/R620,"")</f>
        <v>7.7021961588012076</v>
      </c>
    </row>
    <row r="621" spans="1:19" x14ac:dyDescent="0.25">
      <c r="A621" s="1">
        <v>68</v>
      </c>
      <c r="B621" s="5">
        <v>0.74097222222222225</v>
      </c>
      <c r="C621" s="1" t="s">
        <v>150</v>
      </c>
      <c r="D621" s="1">
        <v>7</v>
      </c>
      <c r="E621" s="1">
        <v>5</v>
      </c>
      <c r="F621" s="1" t="s">
        <v>654</v>
      </c>
      <c r="G621" s="2">
        <v>40.984633333333399</v>
      </c>
      <c r="H621" s="6">
        <f>1+COUNTIFS(A:A,A621,O:O,"&lt;"&amp;O621)</f>
        <v>5</v>
      </c>
      <c r="I621" s="2">
        <f>AVERAGEIF(A:A,A621,G:G)</f>
        <v>50.164722222222245</v>
      </c>
      <c r="J621" s="2">
        <f>G621-I621</f>
        <v>-9.1800888888888466</v>
      </c>
      <c r="K621" s="2">
        <f>90+J621</f>
        <v>80.819911111111153</v>
      </c>
      <c r="L621" s="2">
        <f>EXP(0.06*K621)</f>
        <v>127.63755766472261</v>
      </c>
      <c r="M621" s="2">
        <f>SUMIF(A:A,A621,L:L)</f>
        <v>1789.2496548019833</v>
      </c>
      <c r="N621" s="3">
        <f>L621/M621</f>
        <v>7.1335801195864024E-2</v>
      </c>
      <c r="O621" s="7">
        <f>1/N621</f>
        <v>14.01820661205357</v>
      </c>
      <c r="P621" s="3">
        <f>IF(O621&gt;21,"",N621)</f>
        <v>7.1335801195864024E-2</v>
      </c>
      <c r="Q621" s="3">
        <f>IF(ISNUMBER(P621),SUMIF(A:A,A621,P:P),"")</f>
        <v>0.96196669124535472</v>
      </c>
      <c r="R621" s="3">
        <f>IFERROR(P621*(1/Q621),"")</f>
        <v>7.4156207117226938E-2</v>
      </c>
      <c r="S621" s="8">
        <f>IFERROR(1/R621,"")</f>
        <v>13.485047831790926</v>
      </c>
    </row>
    <row r="622" spans="1:19" x14ac:dyDescent="0.25">
      <c r="A622" s="1">
        <v>68</v>
      </c>
      <c r="B622" s="5">
        <v>0.74097222222222225</v>
      </c>
      <c r="C622" s="1" t="s">
        <v>150</v>
      </c>
      <c r="D622" s="1">
        <v>7</v>
      </c>
      <c r="E622" s="1">
        <v>6</v>
      </c>
      <c r="F622" s="1" t="s">
        <v>655</v>
      </c>
      <c r="G622" s="2">
        <v>30.502366666666703</v>
      </c>
      <c r="H622" s="6">
        <f>1+COUNTIFS(A:A,A622,O:O,"&lt;"&amp;O622)</f>
        <v>6</v>
      </c>
      <c r="I622" s="2">
        <f>AVERAGEIF(A:A,A622,G:G)</f>
        <v>50.164722222222245</v>
      </c>
      <c r="J622" s="2">
        <f>G622-I622</f>
        <v>-19.662355555555543</v>
      </c>
      <c r="K622" s="2">
        <f>90+J622</f>
        <v>70.337644444444464</v>
      </c>
      <c r="L622" s="2">
        <f>EXP(0.06*K622)</f>
        <v>68.051084560226172</v>
      </c>
      <c r="M622" s="2">
        <f>SUMIF(A:A,A622,L:L)</f>
        <v>1789.2496548019833</v>
      </c>
      <c r="N622" s="3">
        <f>L622/M622</f>
        <v>3.8033308754645202E-2</v>
      </c>
      <c r="O622" s="7">
        <f>1/N622</f>
        <v>26.292742670669295</v>
      </c>
      <c r="P622" s="3" t="str">
        <f>IF(O622&gt;21,"",N622)</f>
        <v/>
      </c>
      <c r="Q622" s="3" t="str">
        <f>IF(ISNUMBER(P622),SUMIF(A:A,A622,P:P),"")</f>
        <v/>
      </c>
      <c r="R622" s="3" t="str">
        <f>IFERROR(P622*(1/Q622),"")</f>
        <v/>
      </c>
      <c r="S622" s="8" t="str">
        <f>IFERROR(1/R622,"")</f>
        <v/>
      </c>
    </row>
    <row r="623" spans="1:19" x14ac:dyDescent="0.25">
      <c r="A623" s="1">
        <v>69</v>
      </c>
      <c r="B623" s="5">
        <v>0.74305555555555547</v>
      </c>
      <c r="C623" s="1" t="s">
        <v>101</v>
      </c>
      <c r="D623" s="1">
        <v>8</v>
      </c>
      <c r="E623" s="1">
        <v>1</v>
      </c>
      <c r="F623" s="1" t="s">
        <v>398</v>
      </c>
      <c r="G623" s="2">
        <v>65.583099999999902</v>
      </c>
      <c r="H623" s="6">
        <f>1+COUNTIFS(A:A,A623,O:O,"&lt;"&amp;O623)</f>
        <v>1</v>
      </c>
      <c r="I623" s="2">
        <f>AVERAGEIF(A:A,A623,G:G)</f>
        <v>45.738874358974343</v>
      </c>
      <c r="J623" s="2">
        <f>G623-I623</f>
        <v>19.84422564102556</v>
      </c>
      <c r="K623" s="2">
        <f>90+J623</f>
        <v>109.84422564102556</v>
      </c>
      <c r="L623" s="2">
        <f>EXP(0.06*K623)</f>
        <v>728.25665814490037</v>
      </c>
      <c r="M623" s="2">
        <f>SUMIF(A:A,A623,L:L)</f>
        <v>3494.0340651090946</v>
      </c>
      <c r="N623" s="3">
        <f>L623/M623</f>
        <v>0.20842860847212774</v>
      </c>
      <c r="O623" s="7">
        <f>1/N623</f>
        <v>4.7978058642258112</v>
      </c>
      <c r="P623" s="3">
        <f>IF(O623&gt;21,"",N623)</f>
        <v>0.20842860847212774</v>
      </c>
      <c r="Q623" s="3">
        <f>IF(ISNUMBER(P623),SUMIF(A:A,A623,P:P),"")</f>
        <v>0.86906715414687874</v>
      </c>
      <c r="R623" s="3">
        <f>IFERROR(P623*(1/Q623),"")</f>
        <v>0.23983026798053605</v>
      </c>
      <c r="S623" s="8">
        <f>IFERROR(1/R623,"")</f>
        <v>4.1696154885719308</v>
      </c>
    </row>
    <row r="624" spans="1:19" x14ac:dyDescent="0.25">
      <c r="A624" s="1">
        <v>69</v>
      </c>
      <c r="B624" s="5">
        <v>0.74305555555555547</v>
      </c>
      <c r="C624" s="1" t="s">
        <v>101</v>
      </c>
      <c r="D624" s="1">
        <v>8</v>
      </c>
      <c r="E624" s="1">
        <v>13</v>
      </c>
      <c r="F624" s="1" t="s">
        <v>663</v>
      </c>
      <c r="G624" s="2">
        <v>59.6081</v>
      </c>
      <c r="H624" s="6">
        <f>1+COUNTIFS(A:A,A624,O:O,"&lt;"&amp;O624)</f>
        <v>2</v>
      </c>
      <c r="I624" s="2">
        <f>AVERAGEIF(A:A,A624,G:G)</f>
        <v>45.738874358974343</v>
      </c>
      <c r="J624" s="2">
        <f>G624-I624</f>
        <v>13.869225641025658</v>
      </c>
      <c r="K624" s="2">
        <f>90+J624</f>
        <v>103.86922564102565</v>
      </c>
      <c r="L624" s="2">
        <f>EXP(0.06*K624)</f>
        <v>508.85013272010525</v>
      </c>
      <c r="M624" s="2">
        <f>SUMIF(A:A,A624,L:L)</f>
        <v>3494.0340651090946</v>
      </c>
      <c r="N624" s="3">
        <f>L624/M624</f>
        <v>0.14563399304013866</v>
      </c>
      <c r="O624" s="7">
        <f>1/N624</f>
        <v>6.8665287487131303</v>
      </c>
      <c r="P624" s="3">
        <f>IF(O624&gt;21,"",N624)</f>
        <v>0.14563399304013866</v>
      </c>
      <c r="Q624" s="3">
        <f>IF(ISNUMBER(P624),SUMIF(A:A,A624,P:P),"")</f>
        <v>0.86906715414687874</v>
      </c>
      <c r="R624" s="3">
        <f>IFERROR(P624*(1/Q624),"")</f>
        <v>0.1675750744292028</v>
      </c>
      <c r="S624" s="8">
        <f>IFERROR(1/R624,"")</f>
        <v>5.9674745985118474</v>
      </c>
    </row>
    <row r="625" spans="1:19" x14ac:dyDescent="0.25">
      <c r="A625" s="1">
        <v>69</v>
      </c>
      <c r="B625" s="5">
        <v>0.74305555555555547</v>
      </c>
      <c r="C625" s="1" t="s">
        <v>101</v>
      </c>
      <c r="D625" s="1">
        <v>8</v>
      </c>
      <c r="E625" s="1">
        <v>5</v>
      </c>
      <c r="F625" s="1" t="s">
        <v>658</v>
      </c>
      <c r="G625" s="2">
        <v>53.343066666666608</v>
      </c>
      <c r="H625" s="6">
        <f>1+COUNTIFS(A:A,A625,O:O,"&lt;"&amp;O625)</f>
        <v>3</v>
      </c>
      <c r="I625" s="2">
        <f>AVERAGEIF(A:A,A625,G:G)</f>
        <v>45.738874358974343</v>
      </c>
      <c r="J625" s="2">
        <f>G625-I625</f>
        <v>7.6041923076922657</v>
      </c>
      <c r="K625" s="2">
        <f>90+J625</f>
        <v>97.604192307692273</v>
      </c>
      <c r="L625" s="2">
        <f>EXP(0.06*K625)</f>
        <v>349.41192898572717</v>
      </c>
      <c r="M625" s="2">
        <f>SUMIF(A:A,A625,L:L)</f>
        <v>3494.0340651090946</v>
      </c>
      <c r="N625" s="3">
        <f>L625/M625</f>
        <v>0.10000243915046587</v>
      </c>
      <c r="O625" s="7">
        <f>1/N625</f>
        <v>9.9997560909027232</v>
      </c>
      <c r="P625" s="3">
        <f>IF(O625&gt;21,"",N625)</f>
        <v>0.10000243915046587</v>
      </c>
      <c r="Q625" s="3">
        <f>IF(ISNUMBER(P625),SUMIF(A:A,A625,P:P),"")</f>
        <v>0.86906715414687874</v>
      </c>
      <c r="R625" s="3">
        <f>IFERROR(P625*(1/Q625),"")</f>
        <v>0.11506871324418358</v>
      </c>
      <c r="S625" s="8">
        <f>IFERROR(1/R625,"")</f>
        <v>8.690459568083746</v>
      </c>
    </row>
    <row r="626" spans="1:19" x14ac:dyDescent="0.25">
      <c r="A626" s="1">
        <v>69</v>
      </c>
      <c r="B626" s="5">
        <v>0.74305555555555547</v>
      </c>
      <c r="C626" s="1" t="s">
        <v>101</v>
      </c>
      <c r="D626" s="1">
        <v>8</v>
      </c>
      <c r="E626" s="1">
        <v>10</v>
      </c>
      <c r="F626" s="1" t="s">
        <v>662</v>
      </c>
      <c r="G626" s="2">
        <v>51.368666666666698</v>
      </c>
      <c r="H626" s="6">
        <f>1+COUNTIFS(A:A,A626,O:O,"&lt;"&amp;O626)</f>
        <v>4</v>
      </c>
      <c r="I626" s="2">
        <f>AVERAGEIF(A:A,A626,G:G)</f>
        <v>45.738874358974343</v>
      </c>
      <c r="J626" s="2">
        <f>G626-I626</f>
        <v>5.6297923076923553</v>
      </c>
      <c r="K626" s="2">
        <f>90+J626</f>
        <v>95.629792307692355</v>
      </c>
      <c r="L626" s="2">
        <f>EXP(0.06*K626)</f>
        <v>310.37695370293159</v>
      </c>
      <c r="M626" s="2">
        <f>SUMIF(A:A,A626,L:L)</f>
        <v>3494.0340651090946</v>
      </c>
      <c r="N626" s="3">
        <f>L626/M626</f>
        <v>8.8830545987604911E-2</v>
      </c>
      <c r="O626" s="7">
        <f>1/N626</f>
        <v>11.257388873187116</v>
      </c>
      <c r="P626" s="3">
        <f>IF(O626&gt;21,"",N626)</f>
        <v>8.8830545987604911E-2</v>
      </c>
      <c r="Q626" s="3">
        <f>IF(ISNUMBER(P626),SUMIF(A:A,A626,P:P),"")</f>
        <v>0.86906715414687874</v>
      </c>
      <c r="R626" s="3">
        <f>IFERROR(P626*(1/Q626),"")</f>
        <v>0.10221367309043634</v>
      </c>
      <c r="S626" s="8">
        <f>IFERROR(1/R626,"")</f>
        <v>9.7834269111454653</v>
      </c>
    </row>
    <row r="627" spans="1:19" x14ac:dyDescent="0.25">
      <c r="A627" s="1">
        <v>69</v>
      </c>
      <c r="B627" s="5">
        <v>0.74305555555555547</v>
      </c>
      <c r="C627" s="1" t="s">
        <v>101</v>
      </c>
      <c r="D627" s="1">
        <v>8</v>
      </c>
      <c r="E627" s="1">
        <v>15</v>
      </c>
      <c r="F627" s="1" t="s">
        <v>402</v>
      </c>
      <c r="G627" s="2">
        <v>50.421233333333305</v>
      </c>
      <c r="H627" s="6">
        <f>1+COUNTIFS(A:A,A627,O:O,"&lt;"&amp;O627)</f>
        <v>5</v>
      </c>
      <c r="I627" s="2">
        <f>AVERAGEIF(A:A,A627,G:G)</f>
        <v>45.738874358974343</v>
      </c>
      <c r="J627" s="2">
        <f>G627-I627</f>
        <v>4.6823589743589622</v>
      </c>
      <c r="K627" s="2">
        <f>90+J627</f>
        <v>94.682358974358962</v>
      </c>
      <c r="L627" s="2">
        <f>EXP(0.06*K627)</f>
        <v>293.22538296792504</v>
      </c>
      <c r="M627" s="2">
        <f>SUMIF(A:A,A627,L:L)</f>
        <v>3494.0340651090946</v>
      </c>
      <c r="N627" s="3">
        <f>L627/M627</f>
        <v>8.3921729869788672E-2</v>
      </c>
      <c r="O627" s="7">
        <f>1/N627</f>
        <v>11.915864955972435</v>
      </c>
      <c r="P627" s="3">
        <f>IF(O627&gt;21,"",N627)</f>
        <v>8.3921729869788672E-2</v>
      </c>
      <c r="Q627" s="3">
        <f>IF(ISNUMBER(P627),SUMIF(A:A,A627,P:P),"")</f>
        <v>0.86906715414687874</v>
      </c>
      <c r="R627" s="3">
        <f>IFERROR(P627*(1/Q627),"")</f>
        <v>9.6565299320477235E-2</v>
      </c>
      <c r="S627" s="8">
        <f>IFERROR(1/R627,"")</f>
        <v>10.355686846485487</v>
      </c>
    </row>
    <row r="628" spans="1:19" x14ac:dyDescent="0.25">
      <c r="A628" s="1">
        <v>69</v>
      </c>
      <c r="B628" s="5">
        <v>0.74305555555555547</v>
      </c>
      <c r="C628" s="1" t="s">
        <v>101</v>
      </c>
      <c r="D628" s="1">
        <v>8</v>
      </c>
      <c r="E628" s="1">
        <v>8</v>
      </c>
      <c r="F628" s="1" t="s">
        <v>660</v>
      </c>
      <c r="G628" s="2">
        <v>49.372399999999999</v>
      </c>
      <c r="H628" s="6">
        <f>1+COUNTIFS(A:A,A628,O:O,"&lt;"&amp;O628)</f>
        <v>6</v>
      </c>
      <c r="I628" s="2">
        <f>AVERAGEIF(A:A,A628,G:G)</f>
        <v>45.738874358974343</v>
      </c>
      <c r="J628" s="2">
        <f>G628-I628</f>
        <v>3.6335256410256562</v>
      </c>
      <c r="K628" s="2">
        <f>90+J628</f>
        <v>93.633525641025656</v>
      </c>
      <c r="L628" s="2">
        <f>EXP(0.06*K628)</f>
        <v>275.34133287646131</v>
      </c>
      <c r="M628" s="2">
        <f>SUMIF(A:A,A628,L:L)</f>
        <v>3494.0340651090946</v>
      </c>
      <c r="N628" s="3">
        <f>L628/M628</f>
        <v>7.8803276598238978E-2</v>
      </c>
      <c r="O628" s="7">
        <f>1/N628</f>
        <v>12.689827671738552</v>
      </c>
      <c r="P628" s="3">
        <f>IF(O628&gt;21,"",N628)</f>
        <v>7.8803276598238978E-2</v>
      </c>
      <c r="Q628" s="3">
        <f>IF(ISNUMBER(P628),SUMIF(A:A,A628,P:P),"")</f>
        <v>0.86906715414687874</v>
      </c>
      <c r="R628" s="3">
        <f>IFERROR(P628*(1/Q628),"")</f>
        <v>9.0675704658975814E-2</v>
      </c>
      <c r="S628" s="8">
        <f>IFERROR(1/R628,"")</f>
        <v>11.028312421292133</v>
      </c>
    </row>
    <row r="629" spans="1:19" x14ac:dyDescent="0.25">
      <c r="A629" s="1">
        <v>69</v>
      </c>
      <c r="B629" s="5">
        <v>0.74305555555555547</v>
      </c>
      <c r="C629" s="1" t="s">
        <v>101</v>
      </c>
      <c r="D629" s="1">
        <v>8</v>
      </c>
      <c r="E629" s="1">
        <v>3</v>
      </c>
      <c r="F629" s="1" t="s">
        <v>657</v>
      </c>
      <c r="G629" s="2">
        <v>44.874600000000001</v>
      </c>
      <c r="H629" s="6">
        <f>1+COUNTIFS(A:A,A629,O:O,"&lt;"&amp;O629)</f>
        <v>7</v>
      </c>
      <c r="I629" s="2">
        <f>AVERAGEIF(A:A,A629,G:G)</f>
        <v>45.738874358974343</v>
      </c>
      <c r="J629" s="2">
        <f>G629-I629</f>
        <v>-0.86427435897434179</v>
      </c>
      <c r="K629" s="2">
        <f>90+J629</f>
        <v>89.135725641025658</v>
      </c>
      <c r="L629" s="2">
        <f>EXP(0.06*K629)</f>
        <v>210.21767436294837</v>
      </c>
      <c r="M629" s="2">
        <f>SUMIF(A:A,A629,L:L)</f>
        <v>3494.0340651090946</v>
      </c>
      <c r="N629" s="3">
        <f>L629/M629</f>
        <v>6.0164746664078311E-2</v>
      </c>
      <c r="O629" s="7">
        <f>1/N629</f>
        <v>16.621029015269759</v>
      </c>
      <c r="P629" s="3">
        <f>IF(O629&gt;21,"",N629)</f>
        <v>6.0164746664078311E-2</v>
      </c>
      <c r="Q629" s="3">
        <f>IF(ISNUMBER(P629),SUMIF(A:A,A629,P:P),"")</f>
        <v>0.86906715414687874</v>
      </c>
      <c r="R629" s="3">
        <f>IFERROR(P629*(1/Q629),"")</f>
        <v>6.922911121078916E-2</v>
      </c>
      <c r="S629" s="8">
        <f>IFERROR(1/R629,"")</f>
        <v>14.444790385293187</v>
      </c>
    </row>
    <row r="630" spans="1:19" x14ac:dyDescent="0.25">
      <c r="A630" s="1">
        <v>69</v>
      </c>
      <c r="B630" s="5">
        <v>0.74305555555555547</v>
      </c>
      <c r="C630" s="1" t="s">
        <v>101</v>
      </c>
      <c r="D630" s="1">
        <v>8</v>
      </c>
      <c r="E630" s="1">
        <v>12</v>
      </c>
      <c r="F630" s="1" t="s">
        <v>584</v>
      </c>
      <c r="G630" s="2">
        <v>43.575299999999999</v>
      </c>
      <c r="H630" s="6">
        <f>1+COUNTIFS(A:A,A630,O:O,"&lt;"&amp;O630)</f>
        <v>8</v>
      </c>
      <c r="I630" s="2">
        <f>AVERAGEIF(A:A,A630,G:G)</f>
        <v>45.738874358974343</v>
      </c>
      <c r="J630" s="2">
        <f>G630-I630</f>
        <v>-2.1635743589743441</v>
      </c>
      <c r="K630" s="2">
        <f>90+J630</f>
        <v>87.836425641025656</v>
      </c>
      <c r="L630" s="2">
        <f>EXP(0.06*K630)</f>
        <v>194.45203743050868</v>
      </c>
      <c r="M630" s="2">
        <f>SUMIF(A:A,A630,L:L)</f>
        <v>3494.0340651090946</v>
      </c>
      <c r="N630" s="3">
        <f>L630/M630</f>
        <v>5.5652587755877329E-2</v>
      </c>
      <c r="O630" s="7">
        <f>1/N630</f>
        <v>17.968616381084498</v>
      </c>
      <c r="P630" s="3">
        <f>IF(O630&gt;21,"",N630)</f>
        <v>5.5652587755877329E-2</v>
      </c>
      <c r="Q630" s="3">
        <f>IF(ISNUMBER(P630),SUMIF(A:A,A630,P:P),"")</f>
        <v>0.86906715414687874</v>
      </c>
      <c r="R630" s="3">
        <f>IFERROR(P630*(1/Q630),"")</f>
        <v>6.4037154655222001E-2</v>
      </c>
      <c r="S630" s="8">
        <f>IFERROR(1/R630,"")</f>
        <v>15.615934302266092</v>
      </c>
    </row>
    <row r="631" spans="1:19" x14ac:dyDescent="0.25">
      <c r="A631" s="1">
        <v>69</v>
      </c>
      <c r="B631" s="5">
        <v>0.74305555555555547</v>
      </c>
      <c r="C631" s="1" t="s">
        <v>101</v>
      </c>
      <c r="D631" s="1">
        <v>8</v>
      </c>
      <c r="E631" s="1">
        <v>7</v>
      </c>
      <c r="F631" s="1" t="s">
        <v>659</v>
      </c>
      <c r="G631" s="2">
        <v>40.980600000000003</v>
      </c>
      <c r="H631" s="6">
        <f>1+COUNTIFS(A:A,A631,O:O,"&lt;"&amp;O631)</f>
        <v>9</v>
      </c>
      <c r="I631" s="2">
        <f>AVERAGEIF(A:A,A631,G:G)</f>
        <v>45.738874358974343</v>
      </c>
      <c r="J631" s="2">
        <f>G631-I631</f>
        <v>-4.7582743589743401</v>
      </c>
      <c r="K631" s="2">
        <f>90+J631</f>
        <v>85.241725641025653</v>
      </c>
      <c r="L631" s="2">
        <f>EXP(0.06*K631)</f>
        <v>166.4181402651032</v>
      </c>
      <c r="M631" s="2">
        <f>SUMIF(A:A,A631,L:L)</f>
        <v>3494.0340651090946</v>
      </c>
      <c r="N631" s="3">
        <f>L631/M631</f>
        <v>4.7629226608558298E-2</v>
      </c>
      <c r="O631" s="7">
        <f>1/N631</f>
        <v>20.995512024969855</v>
      </c>
      <c r="P631" s="3">
        <f>IF(O631&gt;21,"",N631)</f>
        <v>4.7629226608558298E-2</v>
      </c>
      <c r="Q631" s="3">
        <f>IF(ISNUMBER(P631),SUMIF(A:A,A631,P:P),"")</f>
        <v>0.86906715414687874</v>
      </c>
      <c r="R631" s="3">
        <f>IFERROR(P631*(1/Q631),"")</f>
        <v>5.4805001410177114E-2</v>
      </c>
      <c r="S631" s="8">
        <f>IFERROR(1/R631,"")</f>
        <v>18.246509885397124</v>
      </c>
    </row>
    <row r="632" spans="1:19" x14ac:dyDescent="0.25">
      <c r="A632" s="1">
        <v>69</v>
      </c>
      <c r="B632" s="5">
        <v>0.74305555555555547</v>
      </c>
      <c r="C632" s="1" t="s">
        <v>101</v>
      </c>
      <c r="D632" s="1">
        <v>8</v>
      </c>
      <c r="E632" s="1">
        <v>14</v>
      </c>
      <c r="F632" s="1" t="s">
        <v>664</v>
      </c>
      <c r="G632" s="2">
        <v>38.679000000000002</v>
      </c>
      <c r="H632" s="6">
        <f>1+COUNTIFS(A:A,A632,O:O,"&lt;"&amp;O632)</f>
        <v>10</v>
      </c>
      <c r="I632" s="2">
        <f>AVERAGEIF(A:A,A632,G:G)</f>
        <v>45.738874358974343</v>
      </c>
      <c r="J632" s="2">
        <f>G632-I632</f>
        <v>-7.0598743589743407</v>
      </c>
      <c r="K632" s="2">
        <f>90+J632</f>
        <v>82.940125641025659</v>
      </c>
      <c r="L632" s="2">
        <f>EXP(0.06*K632)</f>
        <v>144.95270813975529</v>
      </c>
      <c r="M632" s="2">
        <f>SUMIF(A:A,A632,L:L)</f>
        <v>3494.0340651090946</v>
      </c>
      <c r="N632" s="3">
        <f>L632/M632</f>
        <v>4.1485774162087173E-2</v>
      </c>
      <c r="O632" s="7">
        <f>1/N632</f>
        <v>24.104648405329154</v>
      </c>
      <c r="P632" s="3" t="str">
        <f>IF(O632&gt;21,"",N632)</f>
        <v/>
      </c>
      <c r="Q632" s="3" t="str">
        <f>IF(ISNUMBER(P632),SUMIF(A:A,A632,P:P),"")</f>
        <v/>
      </c>
      <c r="R632" s="3" t="str">
        <f>IFERROR(P632*(1/Q632),"")</f>
        <v/>
      </c>
      <c r="S632" s="8" t="str">
        <f>IFERROR(1/R632,"")</f>
        <v/>
      </c>
    </row>
    <row r="633" spans="1:19" x14ac:dyDescent="0.25">
      <c r="A633" s="1">
        <v>69</v>
      </c>
      <c r="B633" s="5">
        <v>0.74305555555555547</v>
      </c>
      <c r="C633" s="1" t="s">
        <v>101</v>
      </c>
      <c r="D633" s="1">
        <v>8</v>
      </c>
      <c r="E633" s="1">
        <v>2</v>
      </c>
      <c r="F633" s="1" t="s">
        <v>656</v>
      </c>
      <c r="G633" s="2">
        <v>37.858266666666701</v>
      </c>
      <c r="H633" s="6">
        <f>1+COUNTIFS(A:A,A633,O:O,"&lt;"&amp;O633)</f>
        <v>11</v>
      </c>
      <c r="I633" s="2">
        <f>AVERAGEIF(A:A,A633,G:G)</f>
        <v>45.738874358974343</v>
      </c>
      <c r="J633" s="2">
        <f>G633-I633</f>
        <v>-7.8806076923076418</v>
      </c>
      <c r="K633" s="2">
        <f>90+J633</f>
        <v>82.119392307692351</v>
      </c>
      <c r="L633" s="2">
        <f>EXP(0.06*K633)</f>
        <v>137.98756031670504</v>
      </c>
      <c r="M633" s="2">
        <f>SUMIF(A:A,A633,L:L)</f>
        <v>3494.0340651090946</v>
      </c>
      <c r="N633" s="3">
        <f>L633/M633</f>
        <v>3.9492334002873164E-2</v>
      </c>
      <c r="O633" s="7">
        <f>1/N633</f>
        <v>25.321369963275597</v>
      </c>
      <c r="P633" s="3" t="str">
        <f>IF(O633&gt;21,"",N633)</f>
        <v/>
      </c>
      <c r="Q633" s="3" t="str">
        <f>IF(ISNUMBER(P633),SUMIF(A:A,A633,P:P),"")</f>
        <v/>
      </c>
      <c r="R633" s="3" t="str">
        <f>IFERROR(P633*(1/Q633),"")</f>
        <v/>
      </c>
      <c r="S633" s="8" t="str">
        <f>IFERROR(1/R633,"")</f>
        <v/>
      </c>
    </row>
    <row r="634" spans="1:19" x14ac:dyDescent="0.25">
      <c r="A634" s="1">
        <v>69</v>
      </c>
      <c r="B634" s="5">
        <v>0.74305555555555547</v>
      </c>
      <c r="C634" s="1" t="s">
        <v>101</v>
      </c>
      <c r="D634" s="1">
        <v>8</v>
      </c>
      <c r="E634" s="1">
        <v>9</v>
      </c>
      <c r="F634" s="1" t="s">
        <v>661</v>
      </c>
      <c r="G634" s="2">
        <v>34.5154</v>
      </c>
      <c r="H634" s="6">
        <f>1+COUNTIFS(A:A,A634,O:O,"&lt;"&amp;O634)</f>
        <v>12</v>
      </c>
      <c r="I634" s="2">
        <f>AVERAGEIF(A:A,A634,G:G)</f>
        <v>45.738874358974343</v>
      </c>
      <c r="J634" s="2">
        <f>G634-I634</f>
        <v>-11.223474358974343</v>
      </c>
      <c r="K634" s="2">
        <f>90+J634</f>
        <v>78.776525641025657</v>
      </c>
      <c r="L634" s="2">
        <f>EXP(0.06*K634)</f>
        <v>112.91005614666901</v>
      </c>
      <c r="M634" s="2">
        <f>SUMIF(A:A,A634,L:L)</f>
        <v>3494.0340651090946</v>
      </c>
      <c r="N634" s="3">
        <f>L634/M634</f>
        <v>3.2315098834946133E-2</v>
      </c>
      <c r="O634" s="7">
        <f>1/N634</f>
        <v>30.945286756127196</v>
      </c>
      <c r="P634" s="3" t="str">
        <f>IF(O634&gt;21,"",N634)</f>
        <v/>
      </c>
      <c r="Q634" s="3" t="str">
        <f>IF(ISNUMBER(P634),SUMIF(A:A,A634,P:P),"")</f>
        <v/>
      </c>
      <c r="R634" s="3" t="str">
        <f>IFERROR(P634*(1/Q634),"")</f>
        <v/>
      </c>
      <c r="S634" s="8" t="str">
        <f>IFERROR(1/R634,"")</f>
        <v/>
      </c>
    </row>
    <row r="635" spans="1:19" x14ac:dyDescent="0.25">
      <c r="A635" s="1">
        <v>69</v>
      </c>
      <c r="B635" s="5">
        <v>0.74305555555555547</v>
      </c>
      <c r="C635" s="1" t="s">
        <v>101</v>
      </c>
      <c r="D635" s="1">
        <v>8</v>
      </c>
      <c r="E635" s="1">
        <v>6</v>
      </c>
      <c r="F635" s="1" t="s">
        <v>400</v>
      </c>
      <c r="G635" s="2">
        <v>24.425633333333298</v>
      </c>
      <c r="H635" s="6">
        <f>1+COUNTIFS(A:A,A635,O:O,"&lt;"&amp;O635)</f>
        <v>13</v>
      </c>
      <c r="I635" s="2">
        <f>AVERAGEIF(A:A,A635,G:G)</f>
        <v>45.738874358974343</v>
      </c>
      <c r="J635" s="2">
        <f>G635-I635</f>
        <v>-21.313241025641045</v>
      </c>
      <c r="K635" s="2">
        <f>90+J635</f>
        <v>68.686758974358952</v>
      </c>
      <c r="L635" s="2">
        <f>EXP(0.06*K635)</f>
        <v>61.633499049353254</v>
      </c>
      <c r="M635" s="2">
        <f>SUMIF(A:A,A635,L:L)</f>
        <v>3494.0340651090946</v>
      </c>
      <c r="N635" s="3">
        <f>L635/M635</f>
        <v>1.7639638853214464E-2</v>
      </c>
      <c r="O635" s="7">
        <f>1/N635</f>
        <v>56.690503038148677</v>
      </c>
      <c r="P635" s="3" t="str">
        <f>IF(O635&gt;21,"",N635)</f>
        <v/>
      </c>
      <c r="Q635" s="3" t="str">
        <f>IF(ISNUMBER(P635),SUMIF(A:A,A635,P:P),"")</f>
        <v/>
      </c>
      <c r="R635" s="3" t="str">
        <f>IFERROR(P635*(1/Q635),"")</f>
        <v/>
      </c>
      <c r="S635" s="8" t="str">
        <f>IFERROR(1/R635,"")</f>
        <v/>
      </c>
    </row>
    <row r="636" spans="1:19" x14ac:dyDescent="0.25">
      <c r="A636" s="1">
        <v>70</v>
      </c>
      <c r="B636" s="5">
        <v>0.74652777777777779</v>
      </c>
      <c r="C636" s="1" t="s">
        <v>95</v>
      </c>
      <c r="D636" s="1">
        <v>8</v>
      </c>
      <c r="E636" s="1">
        <v>14</v>
      </c>
      <c r="F636" s="1" t="s">
        <v>677</v>
      </c>
      <c r="G636" s="2">
        <v>67.287199999999999</v>
      </c>
      <c r="H636" s="6">
        <f>1+COUNTIFS(A:A,A636,O:O,"&lt;"&amp;O636)</f>
        <v>1</v>
      </c>
      <c r="I636" s="2">
        <f>AVERAGEIF(A:A,A636,G:G)</f>
        <v>48.812887499999988</v>
      </c>
      <c r="J636" s="2">
        <f>G636-I636</f>
        <v>18.474312500000011</v>
      </c>
      <c r="K636" s="2">
        <f>90+J636</f>
        <v>108.47431250000001</v>
      </c>
      <c r="L636" s="2">
        <f>EXP(0.06*K636)</f>
        <v>670.79176266075183</v>
      </c>
      <c r="M636" s="2">
        <f>SUMIF(A:A,A636,L:L)</f>
        <v>4341.8654644763319</v>
      </c>
      <c r="N636" s="3">
        <f>L636/M636</f>
        <v>0.15449390777971869</v>
      </c>
      <c r="O636" s="7">
        <f>1/N636</f>
        <v>6.4727471417567175</v>
      </c>
      <c r="P636" s="3">
        <f>IF(O636&gt;21,"",N636)</f>
        <v>0.15449390777971869</v>
      </c>
      <c r="Q636" s="3">
        <f>IF(ISNUMBER(P636),SUMIF(A:A,A636,P:P),"")</f>
        <v>0.71351331386618999</v>
      </c>
      <c r="R636" s="3">
        <f>IFERROR(P636*(1/Q636),"")</f>
        <v>0.21652561315582122</v>
      </c>
      <c r="S636" s="8">
        <f>IFERROR(1/R636,"")</f>
        <v>4.6183912629327439</v>
      </c>
    </row>
    <row r="637" spans="1:19" x14ac:dyDescent="0.25">
      <c r="A637" s="1">
        <v>70</v>
      </c>
      <c r="B637" s="5">
        <v>0.74652777777777779</v>
      </c>
      <c r="C637" s="1" t="s">
        <v>95</v>
      </c>
      <c r="D637" s="1">
        <v>8</v>
      </c>
      <c r="E637" s="1">
        <v>4</v>
      </c>
      <c r="F637" s="1" t="s">
        <v>667</v>
      </c>
      <c r="G637" s="2">
        <v>65.480499999999992</v>
      </c>
      <c r="H637" s="6">
        <f>1+COUNTIFS(A:A,A637,O:O,"&lt;"&amp;O637)</f>
        <v>2</v>
      </c>
      <c r="I637" s="2">
        <f>AVERAGEIF(A:A,A637,G:G)</f>
        <v>48.812887499999988</v>
      </c>
      <c r="J637" s="2">
        <f>G637-I637</f>
        <v>16.667612500000004</v>
      </c>
      <c r="K637" s="2">
        <f>90+J637</f>
        <v>106.6676125</v>
      </c>
      <c r="L637" s="2">
        <f>EXP(0.06*K637)</f>
        <v>601.87919354713949</v>
      </c>
      <c r="M637" s="2">
        <f>SUMIF(A:A,A637,L:L)</f>
        <v>4341.8654644763319</v>
      </c>
      <c r="N637" s="3">
        <f>L637/M637</f>
        <v>0.13862225775338055</v>
      </c>
      <c r="O637" s="7">
        <f>1/N637</f>
        <v>7.2138487441105985</v>
      </c>
      <c r="P637" s="3">
        <f>IF(O637&gt;21,"",N637)</f>
        <v>0.13862225775338055</v>
      </c>
      <c r="Q637" s="3">
        <f>IF(ISNUMBER(P637),SUMIF(A:A,A637,P:P),"")</f>
        <v>0.71351331386618999</v>
      </c>
      <c r="R637" s="3">
        <f>IFERROR(P637*(1/Q637),"")</f>
        <v>0.19428124894019475</v>
      </c>
      <c r="S637" s="8">
        <f>IFERROR(1/R637,"")</f>
        <v>5.147177123139806</v>
      </c>
    </row>
    <row r="638" spans="1:19" x14ac:dyDescent="0.25">
      <c r="A638" s="1">
        <v>70</v>
      </c>
      <c r="B638" s="5">
        <v>0.74652777777777779</v>
      </c>
      <c r="C638" s="1" t="s">
        <v>95</v>
      </c>
      <c r="D638" s="1">
        <v>8</v>
      </c>
      <c r="E638" s="1">
        <v>10</v>
      </c>
      <c r="F638" s="1" t="s">
        <v>673</v>
      </c>
      <c r="G638" s="2">
        <v>60.2586333333333</v>
      </c>
      <c r="H638" s="6">
        <f>1+COUNTIFS(A:A,A638,O:O,"&lt;"&amp;O638)</f>
        <v>3</v>
      </c>
      <c r="I638" s="2">
        <f>AVERAGEIF(A:A,A638,G:G)</f>
        <v>48.812887499999988</v>
      </c>
      <c r="J638" s="2">
        <f>G638-I638</f>
        <v>11.445745833333312</v>
      </c>
      <c r="K638" s="2">
        <f>90+J638</f>
        <v>101.44574583333332</v>
      </c>
      <c r="L638" s="2">
        <f>EXP(0.06*K638)</f>
        <v>439.98681035627811</v>
      </c>
      <c r="M638" s="2">
        <f>SUMIF(A:A,A638,L:L)</f>
        <v>4341.8654644763319</v>
      </c>
      <c r="N638" s="3">
        <f>L638/M638</f>
        <v>0.10133589213118202</v>
      </c>
      <c r="O638" s="7">
        <f>1/N638</f>
        <v>9.8681718685169635</v>
      </c>
      <c r="P638" s="3">
        <f>IF(O638&gt;21,"",N638)</f>
        <v>0.10133589213118202</v>
      </c>
      <c r="Q638" s="3">
        <f>IF(ISNUMBER(P638),SUMIF(A:A,A638,P:P),"")</f>
        <v>0.71351331386618999</v>
      </c>
      <c r="R638" s="3">
        <f>IFERROR(P638*(1/Q638),"")</f>
        <v>0.14202382795366622</v>
      </c>
      <c r="S638" s="8">
        <f>IFERROR(1/R638,"")</f>
        <v>7.0410720117066514</v>
      </c>
    </row>
    <row r="639" spans="1:19" x14ac:dyDescent="0.25">
      <c r="A639" s="1">
        <v>70</v>
      </c>
      <c r="B639" s="5">
        <v>0.74652777777777779</v>
      </c>
      <c r="C639" s="1" t="s">
        <v>95</v>
      </c>
      <c r="D639" s="1">
        <v>8</v>
      </c>
      <c r="E639" s="1">
        <v>7</v>
      </c>
      <c r="F639" s="1" t="s">
        <v>670</v>
      </c>
      <c r="G639" s="2">
        <v>59.537333333333301</v>
      </c>
      <c r="H639" s="6">
        <f>1+COUNTIFS(A:A,A639,O:O,"&lt;"&amp;O639)</f>
        <v>4</v>
      </c>
      <c r="I639" s="2">
        <f>AVERAGEIF(A:A,A639,G:G)</f>
        <v>48.812887499999988</v>
      </c>
      <c r="J639" s="2">
        <f>G639-I639</f>
        <v>10.724445833333313</v>
      </c>
      <c r="K639" s="2">
        <f>90+J639</f>
        <v>100.72444583333331</v>
      </c>
      <c r="L639" s="2">
        <f>EXP(0.06*K639)</f>
        <v>421.3512251955737</v>
      </c>
      <c r="M639" s="2">
        <f>SUMIF(A:A,A639,L:L)</f>
        <v>4341.8654644763319</v>
      </c>
      <c r="N639" s="3">
        <f>L639/M639</f>
        <v>9.7043823361853632E-2</v>
      </c>
      <c r="O639" s="7">
        <f>1/N639</f>
        <v>10.304622853442561</v>
      </c>
      <c r="P639" s="3">
        <f>IF(O639&gt;21,"",N639)</f>
        <v>9.7043823361853632E-2</v>
      </c>
      <c r="Q639" s="3">
        <f>IF(ISNUMBER(P639),SUMIF(A:A,A639,P:P),"")</f>
        <v>0.71351331386618999</v>
      </c>
      <c r="R639" s="3">
        <f>IFERROR(P639*(1/Q639),"")</f>
        <v>0.13600842685894565</v>
      </c>
      <c r="S639" s="8">
        <f>IFERROR(1/R639,"")</f>
        <v>7.3524856003010761</v>
      </c>
    </row>
    <row r="640" spans="1:19" x14ac:dyDescent="0.25">
      <c r="A640" s="1">
        <v>70</v>
      </c>
      <c r="B640" s="5">
        <v>0.74652777777777779</v>
      </c>
      <c r="C640" s="1" t="s">
        <v>95</v>
      </c>
      <c r="D640" s="1">
        <v>8</v>
      </c>
      <c r="E640" s="1">
        <v>5</v>
      </c>
      <c r="F640" s="1" t="s">
        <v>668</v>
      </c>
      <c r="G640" s="2">
        <v>57.678700000000006</v>
      </c>
      <c r="H640" s="6">
        <f>1+COUNTIFS(A:A,A640,O:O,"&lt;"&amp;O640)</f>
        <v>5</v>
      </c>
      <c r="I640" s="2">
        <f>AVERAGEIF(A:A,A640,G:G)</f>
        <v>48.812887499999988</v>
      </c>
      <c r="J640" s="2">
        <f>G640-I640</f>
        <v>8.8658125000000183</v>
      </c>
      <c r="K640" s="2">
        <f>90+J640</f>
        <v>98.865812500000018</v>
      </c>
      <c r="L640" s="2">
        <f>EXP(0.06*K640)</f>
        <v>376.88825964493145</v>
      </c>
      <c r="M640" s="2">
        <f>SUMIF(A:A,A640,L:L)</f>
        <v>4341.8654644763319</v>
      </c>
      <c r="N640" s="3">
        <f>L640/M640</f>
        <v>8.6803302112537381E-2</v>
      </c>
      <c r="O640" s="7">
        <f>1/N640</f>
        <v>11.520299063087895</v>
      </c>
      <c r="P640" s="3">
        <f>IF(O640&gt;21,"",N640)</f>
        <v>8.6803302112537381E-2</v>
      </c>
      <c r="Q640" s="3">
        <f>IF(ISNUMBER(P640),SUMIF(A:A,A640,P:P),"")</f>
        <v>0.71351331386618999</v>
      </c>
      <c r="R640" s="3">
        <f>IFERROR(P640*(1/Q640),"")</f>
        <v>0.12165617715273103</v>
      </c>
      <c r="S640" s="8">
        <f>IFERROR(1/R640,"")</f>
        <v>8.2198867612334077</v>
      </c>
    </row>
    <row r="641" spans="1:19" x14ac:dyDescent="0.25">
      <c r="A641" s="1">
        <v>70</v>
      </c>
      <c r="B641" s="5">
        <v>0.74652777777777779</v>
      </c>
      <c r="C641" s="1" t="s">
        <v>95</v>
      </c>
      <c r="D641" s="1">
        <v>8</v>
      </c>
      <c r="E641" s="1">
        <v>13</v>
      </c>
      <c r="F641" s="1" t="s">
        <v>676</v>
      </c>
      <c r="G641" s="2">
        <v>54.331466666666692</v>
      </c>
      <c r="H641" s="6">
        <f>1+COUNTIFS(A:A,A641,O:O,"&lt;"&amp;O641)</f>
        <v>6</v>
      </c>
      <c r="I641" s="2">
        <f>AVERAGEIF(A:A,A641,G:G)</f>
        <v>48.812887499999988</v>
      </c>
      <c r="J641" s="2">
        <f>G641-I641</f>
        <v>5.5185791666667043</v>
      </c>
      <c r="K641" s="2">
        <f>90+J641</f>
        <v>95.518579166666711</v>
      </c>
      <c r="L641" s="2">
        <f>EXP(0.06*K641)</f>
        <v>308.31276854216833</v>
      </c>
      <c r="M641" s="2">
        <f>SUMIF(A:A,A641,L:L)</f>
        <v>4341.8654644763319</v>
      </c>
      <c r="N641" s="3">
        <f>L641/M641</f>
        <v>7.1009286461010512E-2</v>
      </c>
      <c r="O641" s="7">
        <f>1/N641</f>
        <v>14.082665096896529</v>
      </c>
      <c r="P641" s="3">
        <f>IF(O641&gt;21,"",N641)</f>
        <v>7.1009286461010512E-2</v>
      </c>
      <c r="Q641" s="3">
        <f>IF(ISNUMBER(P641),SUMIF(A:A,A641,P:P),"")</f>
        <v>0.71351331386618999</v>
      </c>
      <c r="R641" s="3">
        <f>IFERROR(P641*(1/Q641),"")</f>
        <v>9.9520618720125756E-2</v>
      </c>
      <c r="S641" s="8">
        <f>IFERROR(1/R641,"")</f>
        <v>10.048169041354372</v>
      </c>
    </row>
    <row r="642" spans="1:19" x14ac:dyDescent="0.25">
      <c r="A642" s="1">
        <v>70</v>
      </c>
      <c r="B642" s="5">
        <v>0.74652777777777779</v>
      </c>
      <c r="C642" s="1" t="s">
        <v>95</v>
      </c>
      <c r="D642" s="1">
        <v>8</v>
      </c>
      <c r="E642" s="1">
        <v>11</v>
      </c>
      <c r="F642" s="1" t="s">
        <v>674</v>
      </c>
      <c r="G642" s="2">
        <v>52.652600000000007</v>
      </c>
      <c r="H642" s="6">
        <f>1+COUNTIFS(A:A,A642,O:O,"&lt;"&amp;O642)</f>
        <v>7</v>
      </c>
      <c r="I642" s="2">
        <f>AVERAGEIF(A:A,A642,G:G)</f>
        <v>48.812887499999988</v>
      </c>
      <c r="J642" s="2">
        <f>G642-I642</f>
        <v>3.8397125000000187</v>
      </c>
      <c r="K642" s="2">
        <f>90+J642</f>
        <v>93.839712500000019</v>
      </c>
      <c r="L642" s="2">
        <f>EXP(0.06*K642)</f>
        <v>278.7687959728292</v>
      </c>
      <c r="M642" s="2">
        <f>SUMIF(A:A,A642,L:L)</f>
        <v>4341.8654644763319</v>
      </c>
      <c r="N642" s="3">
        <f>L642/M642</f>
        <v>6.4204844266507285E-2</v>
      </c>
      <c r="O642" s="7">
        <f>1/N642</f>
        <v>15.575148751223653</v>
      </c>
      <c r="P642" s="3">
        <f>IF(O642&gt;21,"",N642)</f>
        <v>6.4204844266507285E-2</v>
      </c>
      <c r="Q642" s="3">
        <f>IF(ISNUMBER(P642),SUMIF(A:A,A642,P:P),"")</f>
        <v>0.71351331386618999</v>
      </c>
      <c r="R642" s="3">
        <f>IFERROR(P642*(1/Q642),"")</f>
        <v>8.9984087218515529E-2</v>
      </c>
      <c r="S642" s="8">
        <f>IFERROR(1/R642,"")</f>
        <v>11.113075999444439</v>
      </c>
    </row>
    <row r="643" spans="1:19" x14ac:dyDescent="0.25">
      <c r="A643" s="1">
        <v>70</v>
      </c>
      <c r="B643" s="5">
        <v>0.74652777777777779</v>
      </c>
      <c r="C643" s="1" t="s">
        <v>95</v>
      </c>
      <c r="D643" s="1">
        <v>8</v>
      </c>
      <c r="E643" s="1">
        <v>3</v>
      </c>
      <c r="F643" s="1" t="s">
        <v>666</v>
      </c>
      <c r="G643" s="2">
        <v>46.187166666666698</v>
      </c>
      <c r="H643" s="6">
        <f>1+COUNTIFS(A:A,A643,O:O,"&lt;"&amp;O643)</f>
        <v>8</v>
      </c>
      <c r="I643" s="2">
        <f>AVERAGEIF(A:A,A643,G:G)</f>
        <v>48.812887499999988</v>
      </c>
      <c r="J643" s="2">
        <f>G643-I643</f>
        <v>-2.6257208333332898</v>
      </c>
      <c r="K643" s="2">
        <f>90+J643</f>
        <v>87.37427916666671</v>
      </c>
      <c r="L643" s="2">
        <f>EXP(0.06*K643)</f>
        <v>189.13418751687988</v>
      </c>
      <c r="M643" s="2">
        <f>SUMIF(A:A,A643,L:L)</f>
        <v>4341.8654644763319</v>
      </c>
      <c r="N643" s="3">
        <f>L643/M643</f>
        <v>4.3560582211565869E-2</v>
      </c>
      <c r="O643" s="7">
        <f>1/N643</f>
        <v>22.95653430762658</v>
      </c>
      <c r="P643" s="3" t="str">
        <f>IF(O643&gt;21,"",N643)</f>
        <v/>
      </c>
      <c r="Q643" s="3" t="str">
        <f>IF(ISNUMBER(P643),SUMIF(A:A,A643,P:P),"")</f>
        <v/>
      </c>
      <c r="R643" s="3" t="str">
        <f>IFERROR(P643*(1/Q643),"")</f>
        <v/>
      </c>
      <c r="S643" s="8" t="str">
        <f>IFERROR(1/R643,"")</f>
        <v/>
      </c>
    </row>
    <row r="644" spans="1:19" x14ac:dyDescent="0.25">
      <c r="A644" s="1">
        <v>70</v>
      </c>
      <c r="B644" s="5">
        <v>0.74652777777777779</v>
      </c>
      <c r="C644" s="1" t="s">
        <v>95</v>
      </c>
      <c r="D644" s="1">
        <v>8</v>
      </c>
      <c r="E644" s="1">
        <v>2</v>
      </c>
      <c r="F644" s="1" t="s">
        <v>665</v>
      </c>
      <c r="G644" s="2">
        <v>45.837000000000003</v>
      </c>
      <c r="H644" s="6">
        <f>1+COUNTIFS(A:A,A644,O:O,"&lt;"&amp;O644)</f>
        <v>9</v>
      </c>
      <c r="I644" s="2">
        <f>AVERAGEIF(A:A,A644,G:G)</f>
        <v>48.812887499999988</v>
      </c>
      <c r="J644" s="2">
        <f>G644-I644</f>
        <v>-2.9758874999999847</v>
      </c>
      <c r="K644" s="2">
        <f>90+J644</f>
        <v>87.024112500000015</v>
      </c>
      <c r="L644" s="2">
        <f>EXP(0.06*K644)</f>
        <v>185.2019312363924</v>
      </c>
      <c r="M644" s="2">
        <f>SUMIF(A:A,A644,L:L)</f>
        <v>4341.8654644763319</v>
      </c>
      <c r="N644" s="3">
        <f>L644/M644</f>
        <v>4.265492165790296E-2</v>
      </c>
      <c r="O644" s="7">
        <f>1/N644</f>
        <v>23.443953502484593</v>
      </c>
      <c r="P644" s="3" t="str">
        <f>IF(O644&gt;21,"",N644)</f>
        <v/>
      </c>
      <c r="Q644" s="3" t="str">
        <f>IF(ISNUMBER(P644),SUMIF(A:A,A644,P:P),"")</f>
        <v/>
      </c>
      <c r="R644" s="3" t="str">
        <f>IFERROR(P644*(1/Q644),"")</f>
        <v/>
      </c>
      <c r="S644" s="8" t="str">
        <f>IFERROR(1/R644,"")</f>
        <v/>
      </c>
    </row>
    <row r="645" spans="1:19" x14ac:dyDescent="0.25">
      <c r="A645" s="1">
        <v>70</v>
      </c>
      <c r="B645" s="5">
        <v>0.74652777777777779</v>
      </c>
      <c r="C645" s="1" t="s">
        <v>95</v>
      </c>
      <c r="D645" s="1">
        <v>8</v>
      </c>
      <c r="E645" s="1">
        <v>16</v>
      </c>
      <c r="F645" s="1" t="s">
        <v>678</v>
      </c>
      <c r="G645" s="2">
        <v>45.089033333333397</v>
      </c>
      <c r="H645" s="6">
        <f>1+COUNTIFS(A:A,A645,O:O,"&lt;"&amp;O645)</f>
        <v>10</v>
      </c>
      <c r="I645" s="2">
        <f>AVERAGEIF(A:A,A645,G:G)</f>
        <v>48.812887499999988</v>
      </c>
      <c r="J645" s="2">
        <f>G645-I645</f>
        <v>-3.723854166666591</v>
      </c>
      <c r="K645" s="2">
        <f>90+J645</f>
        <v>86.276145833333402</v>
      </c>
      <c r="L645" s="2">
        <f>EXP(0.06*K645)</f>
        <v>177.07418162504436</v>
      </c>
      <c r="M645" s="2">
        <f>SUMIF(A:A,A645,L:L)</f>
        <v>4341.8654644763319</v>
      </c>
      <c r="N645" s="3">
        <f>L645/M645</f>
        <v>4.0782972911944222E-2</v>
      </c>
      <c r="O645" s="7">
        <f>1/N645</f>
        <v>24.52003688301809</v>
      </c>
      <c r="P645" s="3" t="str">
        <f>IF(O645&gt;21,"",N645)</f>
        <v/>
      </c>
      <c r="Q645" s="3" t="str">
        <f>IF(ISNUMBER(P645),SUMIF(A:A,A645,P:P),"")</f>
        <v/>
      </c>
      <c r="R645" s="3" t="str">
        <f>IFERROR(P645*(1/Q645),"")</f>
        <v/>
      </c>
      <c r="S645" s="8" t="str">
        <f>IFERROR(1/R645,"")</f>
        <v/>
      </c>
    </row>
    <row r="646" spans="1:19" x14ac:dyDescent="0.25">
      <c r="A646" s="1">
        <v>70</v>
      </c>
      <c r="B646" s="5">
        <v>0.74652777777777779</v>
      </c>
      <c r="C646" s="1" t="s">
        <v>95</v>
      </c>
      <c r="D646" s="1">
        <v>8</v>
      </c>
      <c r="E646" s="1">
        <v>6</v>
      </c>
      <c r="F646" s="1" t="s">
        <v>669</v>
      </c>
      <c r="G646" s="2">
        <v>41.528433333333297</v>
      </c>
      <c r="H646" s="6">
        <f>1+COUNTIFS(A:A,A646,O:O,"&lt;"&amp;O646)</f>
        <v>11</v>
      </c>
      <c r="I646" s="2">
        <f>AVERAGEIF(A:A,A646,G:G)</f>
        <v>48.812887499999988</v>
      </c>
      <c r="J646" s="2">
        <f>G646-I646</f>
        <v>-7.2844541666666913</v>
      </c>
      <c r="K646" s="2">
        <f>90+J646</f>
        <v>82.715545833333309</v>
      </c>
      <c r="L646" s="2">
        <f>EXP(0.06*K646)</f>
        <v>143.01260167805319</v>
      </c>
      <c r="M646" s="2">
        <f>SUMIF(A:A,A646,L:L)</f>
        <v>4341.8654644763319</v>
      </c>
      <c r="N646" s="3">
        <f>L646/M646</f>
        <v>3.293805458693589E-2</v>
      </c>
      <c r="O646" s="7">
        <f>1/N646</f>
        <v>30.360020120818753</v>
      </c>
      <c r="P646" s="3" t="str">
        <f>IF(O646&gt;21,"",N646)</f>
        <v/>
      </c>
      <c r="Q646" s="3" t="str">
        <f>IF(ISNUMBER(P646),SUMIF(A:A,A646,P:P),"")</f>
        <v/>
      </c>
      <c r="R646" s="3" t="str">
        <f>IFERROR(P646*(1/Q646),"")</f>
        <v/>
      </c>
      <c r="S646" s="8" t="str">
        <f>IFERROR(1/R646,"")</f>
        <v/>
      </c>
    </row>
    <row r="647" spans="1:19" x14ac:dyDescent="0.25">
      <c r="A647" s="1">
        <v>70</v>
      </c>
      <c r="B647" s="5">
        <v>0.74652777777777779</v>
      </c>
      <c r="C647" s="1" t="s">
        <v>95</v>
      </c>
      <c r="D647" s="1">
        <v>8</v>
      </c>
      <c r="E647" s="1">
        <v>17</v>
      </c>
      <c r="F647" s="1" t="s">
        <v>679</v>
      </c>
      <c r="G647" s="2">
        <v>40.283366666666595</v>
      </c>
      <c r="H647" s="6">
        <f>1+COUNTIFS(A:A,A647,O:O,"&lt;"&amp;O647)</f>
        <v>12</v>
      </c>
      <c r="I647" s="2">
        <f>AVERAGEIF(A:A,A647,G:G)</f>
        <v>48.812887499999988</v>
      </c>
      <c r="J647" s="2">
        <f>G647-I647</f>
        <v>-8.5295208333333932</v>
      </c>
      <c r="K647" s="2">
        <f>90+J647</f>
        <v>81.470479166666607</v>
      </c>
      <c r="L647" s="2">
        <f>EXP(0.06*K647)</f>
        <v>132.71828846955123</v>
      </c>
      <c r="M647" s="2">
        <f>SUMIF(A:A,A647,L:L)</f>
        <v>4341.8654644763319</v>
      </c>
      <c r="N647" s="3">
        <f>L647/M647</f>
        <v>3.0567112121600074E-2</v>
      </c>
      <c r="O647" s="7">
        <f>1/N647</f>
        <v>32.714899465211687</v>
      </c>
      <c r="P647" s="3" t="str">
        <f>IF(O647&gt;21,"",N647)</f>
        <v/>
      </c>
      <c r="Q647" s="3" t="str">
        <f>IF(ISNUMBER(P647),SUMIF(A:A,A647,P:P),"")</f>
        <v/>
      </c>
      <c r="R647" s="3" t="str">
        <f>IFERROR(P647*(1/Q647),"")</f>
        <v/>
      </c>
      <c r="S647" s="8" t="str">
        <f>IFERROR(1/R647,"")</f>
        <v/>
      </c>
    </row>
    <row r="648" spans="1:19" x14ac:dyDescent="0.25">
      <c r="A648" s="1">
        <v>70</v>
      </c>
      <c r="B648" s="5">
        <v>0.74652777777777779</v>
      </c>
      <c r="C648" s="1" t="s">
        <v>95</v>
      </c>
      <c r="D648" s="1">
        <v>8</v>
      </c>
      <c r="E648" s="1">
        <v>18</v>
      </c>
      <c r="F648" s="1" t="s">
        <v>680</v>
      </c>
      <c r="G648" s="2">
        <v>37.611566666666604</v>
      </c>
      <c r="H648" s="6">
        <f>1+COUNTIFS(A:A,A648,O:O,"&lt;"&amp;O648)</f>
        <v>13</v>
      </c>
      <c r="I648" s="2">
        <f>AVERAGEIF(A:A,A648,G:G)</f>
        <v>48.812887499999988</v>
      </c>
      <c r="J648" s="2">
        <f>G648-I648</f>
        <v>-11.201320833333384</v>
      </c>
      <c r="K648" s="2">
        <f>90+J648</f>
        <v>78.798679166666616</v>
      </c>
      <c r="L648" s="2">
        <f>EXP(0.06*K648)</f>
        <v>113.06023728524642</v>
      </c>
      <c r="M648" s="2">
        <f>SUMIF(A:A,A648,L:L)</f>
        <v>4341.8654644763319</v>
      </c>
      <c r="N648" s="3">
        <f>L648/M648</f>
        <v>2.6039553323396789E-2</v>
      </c>
      <c r="O648" s="7">
        <f>1/N648</f>
        <v>38.40311650436378</v>
      </c>
      <c r="P648" s="3" t="str">
        <f>IF(O648&gt;21,"",N648)</f>
        <v/>
      </c>
      <c r="Q648" s="3" t="str">
        <f>IF(ISNUMBER(P648),SUMIF(A:A,A648,P:P),"")</f>
        <v/>
      </c>
      <c r="R648" s="3" t="str">
        <f>IFERROR(P648*(1/Q648),"")</f>
        <v/>
      </c>
      <c r="S648" s="8" t="str">
        <f>IFERROR(1/R648,"")</f>
        <v/>
      </c>
    </row>
    <row r="649" spans="1:19" x14ac:dyDescent="0.25">
      <c r="A649" s="1">
        <v>70</v>
      </c>
      <c r="B649" s="5">
        <v>0.74652777777777779</v>
      </c>
      <c r="C649" s="1" t="s">
        <v>95</v>
      </c>
      <c r="D649" s="1">
        <v>8</v>
      </c>
      <c r="E649" s="1">
        <v>8</v>
      </c>
      <c r="F649" s="1" t="s">
        <v>671</v>
      </c>
      <c r="G649" s="2">
        <v>36.869333333333302</v>
      </c>
      <c r="H649" s="6">
        <f>1+COUNTIFS(A:A,A649,O:O,"&lt;"&amp;O649)</f>
        <v>14</v>
      </c>
      <c r="I649" s="2">
        <f>AVERAGEIF(A:A,A649,G:G)</f>
        <v>48.812887499999988</v>
      </c>
      <c r="J649" s="2">
        <f>G649-I649</f>
        <v>-11.943554166666686</v>
      </c>
      <c r="K649" s="2">
        <f>90+J649</f>
        <v>78.056445833333314</v>
      </c>
      <c r="L649" s="2">
        <f>EXP(0.06*K649)</f>
        <v>108.13568162845496</v>
      </c>
      <c r="M649" s="2">
        <f>SUMIF(A:A,A649,L:L)</f>
        <v>4341.8654644763319</v>
      </c>
      <c r="N649" s="3">
        <f>L649/M649</f>
        <v>2.4905350594850155E-2</v>
      </c>
      <c r="O649" s="7">
        <f>1/N649</f>
        <v>40.152014571791518</v>
      </c>
      <c r="P649" s="3" t="str">
        <f>IF(O649&gt;21,"",N649)</f>
        <v/>
      </c>
      <c r="Q649" s="3" t="str">
        <f>IF(ISNUMBER(P649),SUMIF(A:A,A649,P:P),"")</f>
        <v/>
      </c>
      <c r="R649" s="3" t="str">
        <f>IFERROR(P649*(1/Q649),"")</f>
        <v/>
      </c>
      <c r="S649" s="8" t="str">
        <f>IFERROR(1/R649,"")</f>
        <v/>
      </c>
    </row>
    <row r="650" spans="1:19" x14ac:dyDescent="0.25">
      <c r="A650" s="1">
        <v>70</v>
      </c>
      <c r="B650" s="5">
        <v>0.74652777777777779</v>
      </c>
      <c r="C650" s="1" t="s">
        <v>95</v>
      </c>
      <c r="D650" s="1">
        <v>8</v>
      </c>
      <c r="E650" s="1">
        <v>9</v>
      </c>
      <c r="F650" s="1" t="s">
        <v>672</v>
      </c>
      <c r="G650" s="2">
        <v>35.539566666666701</v>
      </c>
      <c r="H650" s="6">
        <f>1+COUNTIFS(A:A,A650,O:O,"&lt;"&amp;O650)</f>
        <v>15</v>
      </c>
      <c r="I650" s="2">
        <f>AVERAGEIF(A:A,A650,G:G)</f>
        <v>48.812887499999988</v>
      </c>
      <c r="J650" s="2">
        <f>G650-I650</f>
        <v>-13.273320833333287</v>
      </c>
      <c r="K650" s="2">
        <f>90+J650</f>
        <v>76.726679166666713</v>
      </c>
      <c r="L650" s="2">
        <f>EXP(0.06*K650)</f>
        <v>99.843179493253714</v>
      </c>
      <c r="M650" s="2">
        <f>SUMIF(A:A,A650,L:L)</f>
        <v>4341.8654644763319</v>
      </c>
      <c r="N650" s="3">
        <f>L650/M650</f>
        <v>2.2995456747828023E-2</v>
      </c>
      <c r="O650" s="7">
        <f>1/N650</f>
        <v>43.48685094478293</v>
      </c>
      <c r="P650" s="3" t="str">
        <f>IF(O650&gt;21,"",N650)</f>
        <v/>
      </c>
      <c r="Q650" s="3" t="str">
        <f>IF(ISNUMBER(P650),SUMIF(A:A,A650,P:P),"")</f>
        <v/>
      </c>
      <c r="R650" s="3" t="str">
        <f>IFERROR(P650*(1/Q650),"")</f>
        <v/>
      </c>
      <c r="S650" s="8" t="str">
        <f>IFERROR(1/R650,"")</f>
        <v/>
      </c>
    </row>
    <row r="651" spans="1:19" x14ac:dyDescent="0.25">
      <c r="A651" s="1">
        <v>70</v>
      </c>
      <c r="B651" s="5">
        <v>0.74652777777777779</v>
      </c>
      <c r="C651" s="1" t="s">
        <v>95</v>
      </c>
      <c r="D651" s="1">
        <v>8</v>
      </c>
      <c r="E651" s="1">
        <v>12</v>
      </c>
      <c r="F651" s="1" t="s">
        <v>675</v>
      </c>
      <c r="G651" s="2">
        <v>34.834299999999999</v>
      </c>
      <c r="H651" s="6">
        <f>1+COUNTIFS(A:A,A651,O:O,"&lt;"&amp;O651)</f>
        <v>16</v>
      </c>
      <c r="I651" s="2">
        <f>AVERAGEIF(A:A,A651,G:G)</f>
        <v>48.812887499999988</v>
      </c>
      <c r="J651" s="2">
        <f>G651-I651</f>
        <v>-13.978587499999989</v>
      </c>
      <c r="K651" s="2">
        <f>90+J651</f>
        <v>76.021412500000011</v>
      </c>
      <c r="L651" s="2">
        <f>EXP(0.06*K651)</f>
        <v>95.706359623783555</v>
      </c>
      <c r="M651" s="2">
        <f>SUMIF(A:A,A651,L:L)</f>
        <v>4341.8654644763319</v>
      </c>
      <c r="N651" s="3">
        <f>L651/M651</f>
        <v>2.2042681977785927E-2</v>
      </c>
      <c r="O651" s="7">
        <f>1/N651</f>
        <v>45.366530307327189</v>
      </c>
      <c r="P651" s="3" t="str">
        <f>IF(O651&gt;21,"",N651)</f>
        <v/>
      </c>
      <c r="Q651" s="3" t="str">
        <f>IF(ISNUMBER(P651),SUMIF(A:A,A651,P:P),"")</f>
        <v/>
      </c>
      <c r="R651" s="3" t="str">
        <f>IFERROR(P651*(1/Q651),"")</f>
        <v/>
      </c>
      <c r="S651" s="8" t="str">
        <f>IFERROR(1/R651,"")</f>
        <v/>
      </c>
    </row>
    <row r="652" spans="1:19" x14ac:dyDescent="0.25">
      <c r="A652" s="1">
        <v>71</v>
      </c>
      <c r="B652" s="5">
        <v>0.75347222222222221</v>
      </c>
      <c r="C652" s="1" t="s">
        <v>47</v>
      </c>
      <c r="D652" s="1">
        <v>9</v>
      </c>
      <c r="E652" s="1">
        <v>10</v>
      </c>
      <c r="F652" s="1" t="s">
        <v>689</v>
      </c>
      <c r="G652" s="2">
        <v>60.555633333333304</v>
      </c>
      <c r="H652" s="6">
        <f>1+COUNTIFS(A:A,A652,O:O,"&lt;"&amp;O652)</f>
        <v>1</v>
      </c>
      <c r="I652" s="2">
        <f>AVERAGEIF(A:A,A652,G:G)</f>
        <v>48.681919999999984</v>
      </c>
      <c r="J652" s="2">
        <f>G652-I652</f>
        <v>11.87371333333332</v>
      </c>
      <c r="K652" s="2">
        <f>90+J652</f>
        <v>101.87371333333331</v>
      </c>
      <c r="L652" s="2">
        <f>EXP(0.06*K652)</f>
        <v>451.4311186098945</v>
      </c>
      <c r="M652" s="2">
        <f>SUMIF(A:A,A652,L:L)</f>
        <v>2519.2301954246132</v>
      </c>
      <c r="N652" s="3">
        <f>L652/M652</f>
        <v>0.17919407262971709</v>
      </c>
      <c r="O652" s="7">
        <f>1/N652</f>
        <v>5.5805417295603252</v>
      </c>
      <c r="P652" s="3">
        <f>IF(O652&gt;21,"",N652)</f>
        <v>0.17919407262971709</v>
      </c>
      <c r="Q652" s="3">
        <f>IF(ISNUMBER(P652),SUMIF(A:A,A652,P:P),"")</f>
        <v>0.97950564621367331</v>
      </c>
      <c r="R652" s="3">
        <f>IFERROR(P652*(1/Q652),"")</f>
        <v>0.18294337896101009</v>
      </c>
      <c r="S652" s="8">
        <f>IFERROR(1/R652,"")</f>
        <v>5.4661721330353563</v>
      </c>
    </row>
    <row r="653" spans="1:19" x14ac:dyDescent="0.25">
      <c r="A653" s="1">
        <v>71</v>
      </c>
      <c r="B653" s="5">
        <v>0.75347222222222221</v>
      </c>
      <c r="C653" s="1" t="s">
        <v>47</v>
      </c>
      <c r="D653" s="1">
        <v>9</v>
      </c>
      <c r="E653" s="1">
        <v>2</v>
      </c>
      <c r="F653" s="1" t="s">
        <v>682</v>
      </c>
      <c r="G653" s="2">
        <v>57.786266666666698</v>
      </c>
      <c r="H653" s="6">
        <f>1+COUNTIFS(A:A,A653,O:O,"&lt;"&amp;O653)</f>
        <v>2</v>
      </c>
      <c r="I653" s="2">
        <f>AVERAGEIF(A:A,A653,G:G)</f>
        <v>48.681919999999984</v>
      </c>
      <c r="J653" s="2">
        <f>G653-I653</f>
        <v>9.1043466666667143</v>
      </c>
      <c r="K653" s="2">
        <f>90+J653</f>
        <v>99.104346666666714</v>
      </c>
      <c r="L653" s="2">
        <f>EXP(0.06*K653)</f>
        <v>382.32108798107987</v>
      </c>
      <c r="M653" s="2">
        <f>SUMIF(A:A,A653,L:L)</f>
        <v>2519.2301954246132</v>
      </c>
      <c r="N653" s="3">
        <f>L653/M653</f>
        <v>0.15176107712405382</v>
      </c>
      <c r="O653" s="7">
        <f>1/N653</f>
        <v>6.5893048398870517</v>
      </c>
      <c r="P653" s="3">
        <f>IF(O653&gt;21,"",N653)</f>
        <v>0.15176107712405382</v>
      </c>
      <c r="Q653" s="3">
        <f>IF(ISNUMBER(P653),SUMIF(A:A,A653,P:P),"")</f>
        <v>0.97950564621367331</v>
      </c>
      <c r="R653" s="3">
        <f>IFERROR(P653*(1/Q653),"")</f>
        <v>0.15493639848906809</v>
      </c>
      <c r="S653" s="8">
        <f>IFERROR(1/R653,"")</f>
        <v>6.4542612952924507</v>
      </c>
    </row>
    <row r="654" spans="1:19" x14ac:dyDescent="0.25">
      <c r="A654" s="1">
        <v>71</v>
      </c>
      <c r="B654" s="5">
        <v>0.75347222222222221</v>
      </c>
      <c r="C654" s="1" t="s">
        <v>47</v>
      </c>
      <c r="D654" s="1">
        <v>9</v>
      </c>
      <c r="E654" s="1">
        <v>5</v>
      </c>
      <c r="F654" s="1" t="s">
        <v>685</v>
      </c>
      <c r="G654" s="2">
        <v>55.136200000000002</v>
      </c>
      <c r="H654" s="6">
        <f>1+COUNTIFS(A:A,A654,O:O,"&lt;"&amp;O654)</f>
        <v>3</v>
      </c>
      <c r="I654" s="2">
        <f>AVERAGEIF(A:A,A654,G:G)</f>
        <v>48.681919999999984</v>
      </c>
      <c r="J654" s="2">
        <f>G654-I654</f>
        <v>6.4542800000000184</v>
      </c>
      <c r="K654" s="2">
        <f>90+J654</f>
        <v>96.454280000000011</v>
      </c>
      <c r="L654" s="2">
        <f>EXP(0.06*K654)</f>
        <v>326.11719153360235</v>
      </c>
      <c r="M654" s="2">
        <f>SUMIF(A:A,A654,L:L)</f>
        <v>2519.2301954246132</v>
      </c>
      <c r="N654" s="3">
        <f>L654/M654</f>
        <v>0.1294511284145019</v>
      </c>
      <c r="O654" s="7">
        <f>1/N654</f>
        <v>7.7249230056767422</v>
      </c>
      <c r="P654" s="3">
        <f>IF(O654&gt;21,"",N654)</f>
        <v>0.1294511284145019</v>
      </c>
      <c r="Q654" s="3">
        <f>IF(ISNUMBER(P654),SUMIF(A:A,A654,P:P),"")</f>
        <v>0.97950564621367331</v>
      </c>
      <c r="R654" s="3">
        <f>IFERROR(P654*(1/Q654),"")</f>
        <v>0.13215965514328737</v>
      </c>
      <c r="S654" s="8">
        <f>IFERROR(1/R654,"")</f>
        <v>7.566605700626269</v>
      </c>
    </row>
    <row r="655" spans="1:19" x14ac:dyDescent="0.25">
      <c r="A655" s="1">
        <v>71</v>
      </c>
      <c r="B655" s="5">
        <v>0.75347222222222221</v>
      </c>
      <c r="C655" s="1" t="s">
        <v>47</v>
      </c>
      <c r="D655" s="1">
        <v>9</v>
      </c>
      <c r="E655" s="1">
        <v>6</v>
      </c>
      <c r="F655" s="1" t="s">
        <v>686</v>
      </c>
      <c r="G655" s="2">
        <v>53.193400000000004</v>
      </c>
      <c r="H655" s="6">
        <f>1+COUNTIFS(A:A,A655,O:O,"&lt;"&amp;O655)</f>
        <v>4</v>
      </c>
      <c r="I655" s="2">
        <f>AVERAGEIF(A:A,A655,G:G)</f>
        <v>48.681919999999984</v>
      </c>
      <c r="J655" s="2">
        <f>G655-I655</f>
        <v>4.5114800000000201</v>
      </c>
      <c r="K655" s="2">
        <f>90+J655</f>
        <v>94.51148000000002</v>
      </c>
      <c r="L655" s="2">
        <f>EXP(0.06*K655)</f>
        <v>290.23437899760489</v>
      </c>
      <c r="M655" s="2">
        <f>SUMIF(A:A,A655,L:L)</f>
        <v>2519.2301954246132</v>
      </c>
      <c r="N655" s="3">
        <f>L655/M655</f>
        <v>0.11520756599564584</v>
      </c>
      <c r="O655" s="7">
        <f>1/N655</f>
        <v>8.6799854797539435</v>
      </c>
      <c r="P655" s="3">
        <f>IF(O655&gt;21,"",N655)</f>
        <v>0.11520756599564584</v>
      </c>
      <c r="Q655" s="3">
        <f>IF(ISNUMBER(P655),SUMIF(A:A,A655,P:P),"")</f>
        <v>0.97950564621367331</v>
      </c>
      <c r="R655" s="3">
        <f>IFERROR(P655*(1/Q655),"")</f>
        <v>0.11761807238272316</v>
      </c>
      <c r="S655" s="8">
        <f>IFERROR(1/R655,"")</f>
        <v>8.5020947864716856</v>
      </c>
    </row>
    <row r="656" spans="1:19" x14ac:dyDescent="0.25">
      <c r="A656" s="1">
        <v>71</v>
      </c>
      <c r="B656" s="5">
        <v>0.75347222222222221</v>
      </c>
      <c r="C656" s="1" t="s">
        <v>47</v>
      </c>
      <c r="D656" s="1">
        <v>9</v>
      </c>
      <c r="E656" s="1">
        <v>3</v>
      </c>
      <c r="F656" s="1" t="s">
        <v>683</v>
      </c>
      <c r="G656" s="2">
        <v>51.089966666666598</v>
      </c>
      <c r="H656" s="6">
        <f>1+COUNTIFS(A:A,A656,O:O,"&lt;"&amp;O656)</f>
        <v>5</v>
      </c>
      <c r="I656" s="2">
        <f>AVERAGEIF(A:A,A656,G:G)</f>
        <v>48.681919999999984</v>
      </c>
      <c r="J656" s="2">
        <f>G656-I656</f>
        <v>2.408046666666614</v>
      </c>
      <c r="K656" s="2">
        <f>90+J656</f>
        <v>92.408046666666621</v>
      </c>
      <c r="L656" s="2">
        <f>EXP(0.06*K656)</f>
        <v>255.82223276289443</v>
      </c>
      <c r="M656" s="2">
        <f>SUMIF(A:A,A656,L:L)</f>
        <v>2519.2301954246132</v>
      </c>
      <c r="N656" s="3">
        <f>L656/M656</f>
        <v>0.10154777964614541</v>
      </c>
      <c r="O656" s="7">
        <f>1/N656</f>
        <v>9.8475811434244243</v>
      </c>
      <c r="P656" s="3">
        <f>IF(O656&gt;21,"",N656)</f>
        <v>0.10154777964614541</v>
      </c>
      <c r="Q656" s="3">
        <f>IF(ISNUMBER(P656),SUMIF(A:A,A656,P:P),"")</f>
        <v>0.97950564621367331</v>
      </c>
      <c r="R656" s="3">
        <f>IFERROR(P656*(1/Q656),"")</f>
        <v>0.10367248013187397</v>
      </c>
      <c r="S656" s="8">
        <f>IFERROR(1/R656,"")</f>
        <v>9.6457613315315225</v>
      </c>
    </row>
    <row r="657" spans="1:19" x14ac:dyDescent="0.25">
      <c r="A657" s="1">
        <v>71</v>
      </c>
      <c r="B657" s="5">
        <v>0.75347222222222221</v>
      </c>
      <c r="C657" s="1" t="s">
        <v>47</v>
      </c>
      <c r="D657" s="1">
        <v>9</v>
      </c>
      <c r="E657" s="1">
        <v>1</v>
      </c>
      <c r="F657" s="1" t="s">
        <v>681</v>
      </c>
      <c r="G657" s="2">
        <v>46.6465666666667</v>
      </c>
      <c r="H657" s="6">
        <f>1+COUNTIFS(A:A,A657,O:O,"&lt;"&amp;O657)</f>
        <v>6</v>
      </c>
      <c r="I657" s="2">
        <f>AVERAGEIF(A:A,A657,G:G)</f>
        <v>48.681919999999984</v>
      </c>
      <c r="J657" s="2">
        <f>G657-I657</f>
        <v>-2.0353533333332834</v>
      </c>
      <c r="K657" s="2">
        <f>90+J657</f>
        <v>87.96464666666671</v>
      </c>
      <c r="L657" s="2">
        <f>EXP(0.06*K657)</f>
        <v>195.95377704208903</v>
      </c>
      <c r="M657" s="2">
        <f>SUMIF(A:A,A657,L:L)</f>
        <v>2519.2301954246132</v>
      </c>
      <c r="N657" s="3">
        <f>L657/M657</f>
        <v>7.7783196389904039E-2</v>
      </c>
      <c r="O657" s="7">
        <f>1/N657</f>
        <v>12.856247189782447</v>
      </c>
      <c r="P657" s="3">
        <f>IF(O657&gt;21,"",N657)</f>
        <v>7.7783196389904039E-2</v>
      </c>
      <c r="Q657" s="3">
        <f>IF(ISNUMBER(P657),SUMIF(A:A,A657,P:P),"")</f>
        <v>0.97950564621367331</v>
      </c>
      <c r="R657" s="3">
        <f>IFERROR(P657*(1/Q657),"")</f>
        <v>7.9410666687403764E-2</v>
      </c>
      <c r="S657" s="8">
        <f>IFERROR(1/R657,"")</f>
        <v>12.592766711510576</v>
      </c>
    </row>
    <row r="658" spans="1:19" x14ac:dyDescent="0.25">
      <c r="A658" s="1">
        <v>71</v>
      </c>
      <c r="B658" s="5">
        <v>0.75347222222222221</v>
      </c>
      <c r="C658" s="1" t="s">
        <v>47</v>
      </c>
      <c r="D658" s="1">
        <v>9</v>
      </c>
      <c r="E658" s="1">
        <v>8</v>
      </c>
      <c r="F658" s="1" t="s">
        <v>687</v>
      </c>
      <c r="G658" s="2">
        <v>46.422133333333299</v>
      </c>
      <c r="H658" s="6">
        <f>1+COUNTIFS(A:A,A658,O:O,"&lt;"&amp;O658)</f>
        <v>7</v>
      </c>
      <c r="I658" s="2">
        <f>AVERAGEIF(A:A,A658,G:G)</f>
        <v>48.681919999999984</v>
      </c>
      <c r="J658" s="2">
        <f>G658-I658</f>
        <v>-2.2597866666666846</v>
      </c>
      <c r="K658" s="2">
        <f>90+J658</f>
        <v>87.740213333333315</v>
      </c>
      <c r="L658" s="2">
        <f>EXP(0.06*K658)</f>
        <v>193.33275045888971</v>
      </c>
      <c r="M658" s="2">
        <f>SUMIF(A:A,A658,L:L)</f>
        <v>2519.2301954246132</v>
      </c>
      <c r="N658" s="3">
        <f>L658/M658</f>
        <v>7.6742788654255434E-2</v>
      </c>
      <c r="O658" s="7">
        <f>1/N658</f>
        <v>13.030540296173475</v>
      </c>
      <c r="P658" s="3">
        <f>IF(O658&gt;21,"",N658)</f>
        <v>7.6742788654255434E-2</v>
      </c>
      <c r="Q658" s="3">
        <f>IF(ISNUMBER(P658),SUMIF(A:A,A658,P:P),"")</f>
        <v>0.97950564621367331</v>
      </c>
      <c r="R658" s="3">
        <f>IFERROR(P658*(1/Q658),"")</f>
        <v>7.8348490333780538E-2</v>
      </c>
      <c r="S658" s="8">
        <f>IFERROR(1/R658,"")</f>
        <v>12.763487793316708</v>
      </c>
    </row>
    <row r="659" spans="1:19" x14ac:dyDescent="0.25">
      <c r="A659" s="1">
        <v>71</v>
      </c>
      <c r="B659" s="5">
        <v>0.75347222222222221</v>
      </c>
      <c r="C659" s="1" t="s">
        <v>47</v>
      </c>
      <c r="D659" s="1">
        <v>9</v>
      </c>
      <c r="E659" s="1">
        <v>9</v>
      </c>
      <c r="F659" s="1" t="s">
        <v>688</v>
      </c>
      <c r="G659" s="2">
        <v>46.334533333333297</v>
      </c>
      <c r="H659" s="6">
        <f>1+COUNTIFS(A:A,A659,O:O,"&lt;"&amp;O659)</f>
        <v>8</v>
      </c>
      <c r="I659" s="2">
        <f>AVERAGEIF(A:A,A659,G:G)</f>
        <v>48.681919999999984</v>
      </c>
      <c r="J659" s="2">
        <f>G659-I659</f>
        <v>-2.3473866666666865</v>
      </c>
      <c r="K659" s="2">
        <f>90+J659</f>
        <v>87.652613333333306</v>
      </c>
      <c r="L659" s="2">
        <f>EXP(0.06*K659)</f>
        <v>192.31925931040126</v>
      </c>
      <c r="M659" s="2">
        <f>SUMIF(A:A,A659,L:L)</f>
        <v>2519.2301954246132</v>
      </c>
      <c r="N659" s="3">
        <f>L659/M659</f>
        <v>7.6340486732688631E-2</v>
      </c>
      <c r="O659" s="7">
        <f>1/N659</f>
        <v>13.099209119553658</v>
      </c>
      <c r="P659" s="3">
        <f>IF(O659&gt;21,"",N659)</f>
        <v>7.6340486732688631E-2</v>
      </c>
      <c r="Q659" s="3">
        <f>IF(ISNUMBER(P659),SUMIF(A:A,A659,P:P),"")</f>
        <v>0.97950564621367331</v>
      </c>
      <c r="R659" s="3">
        <f>IFERROR(P659*(1/Q659),"")</f>
        <v>7.7937770984564003E-2</v>
      </c>
      <c r="S659" s="8">
        <f>IFERROR(1/R659,"")</f>
        <v>12.830749293536448</v>
      </c>
    </row>
    <row r="660" spans="1:19" x14ac:dyDescent="0.25">
      <c r="A660" s="1">
        <v>71</v>
      </c>
      <c r="B660" s="5">
        <v>0.75347222222222221</v>
      </c>
      <c r="C660" s="1" t="s">
        <v>47</v>
      </c>
      <c r="D660" s="1">
        <v>9</v>
      </c>
      <c r="E660" s="1">
        <v>4</v>
      </c>
      <c r="F660" s="1" t="s">
        <v>684</v>
      </c>
      <c r="G660" s="2">
        <v>45.237533333333403</v>
      </c>
      <c r="H660" s="6">
        <f>1+COUNTIFS(A:A,A660,O:O,"&lt;"&amp;O660)</f>
        <v>9</v>
      </c>
      <c r="I660" s="2">
        <f>AVERAGEIF(A:A,A660,G:G)</f>
        <v>48.681919999999984</v>
      </c>
      <c r="J660" s="2">
        <f>G660-I660</f>
        <v>-3.4443866666665812</v>
      </c>
      <c r="K660" s="2">
        <f>90+J660</f>
        <v>86.555613333333412</v>
      </c>
      <c r="L660" s="2">
        <f>EXP(0.06*K660)</f>
        <v>180.06840383392793</v>
      </c>
      <c r="M660" s="2">
        <f>SUMIF(A:A,A660,L:L)</f>
        <v>2519.2301954246132</v>
      </c>
      <c r="N660" s="3">
        <f>L660/M660</f>
        <v>7.1477550626761061E-2</v>
      </c>
      <c r="O660" s="7">
        <f>1/N660</f>
        <v>13.990406655395406</v>
      </c>
      <c r="P660" s="3">
        <f>IF(O660&gt;21,"",N660)</f>
        <v>7.1477550626761061E-2</v>
      </c>
      <c r="Q660" s="3">
        <f>IF(ISNUMBER(P660),SUMIF(A:A,A660,P:P),"")</f>
        <v>0.97950564621367331</v>
      </c>
      <c r="R660" s="3">
        <f>IFERROR(P660*(1/Q660),"")</f>
        <v>7.2973086886289035E-2</v>
      </c>
      <c r="S660" s="8">
        <f>IFERROR(1/R660,"")</f>
        <v>13.703682311785151</v>
      </c>
    </row>
    <row r="661" spans="1:19" x14ac:dyDescent="0.25">
      <c r="A661" s="1">
        <v>71</v>
      </c>
      <c r="B661" s="5">
        <v>0.75347222222222221</v>
      </c>
      <c r="C661" s="1" t="s">
        <v>47</v>
      </c>
      <c r="D661" s="1">
        <v>9</v>
      </c>
      <c r="E661" s="1">
        <v>11</v>
      </c>
      <c r="F661" s="1" t="s">
        <v>690</v>
      </c>
      <c r="G661" s="2">
        <v>24.4169666666666</v>
      </c>
      <c r="H661" s="6">
        <f>1+COUNTIFS(A:A,A661,O:O,"&lt;"&amp;O661)</f>
        <v>10</v>
      </c>
      <c r="I661" s="2">
        <f>AVERAGEIF(A:A,A661,G:G)</f>
        <v>48.681919999999984</v>
      </c>
      <c r="J661" s="2">
        <f>G661-I661</f>
        <v>-24.264953333333384</v>
      </c>
      <c r="K661" s="2">
        <f>90+J661</f>
        <v>65.735046666666619</v>
      </c>
      <c r="L661" s="2">
        <f>EXP(0.06*K661)</f>
        <v>51.629994894228965</v>
      </c>
      <c r="M661" s="2">
        <f>SUMIF(A:A,A661,L:L)</f>
        <v>2519.2301954246132</v>
      </c>
      <c r="N661" s="3">
        <f>L661/M661</f>
        <v>2.0494353786326698E-2</v>
      </c>
      <c r="O661" s="7">
        <f>1/N661</f>
        <v>48.793926874980272</v>
      </c>
      <c r="P661" s="3" t="str">
        <f>IF(O661&gt;21,"",N661)</f>
        <v/>
      </c>
      <c r="Q661" s="3" t="str">
        <f>IF(ISNUMBER(P661),SUMIF(A:A,A661,P:P),"")</f>
        <v/>
      </c>
      <c r="R661" s="3" t="str">
        <f>IFERROR(P661*(1/Q661),"")</f>
        <v/>
      </c>
      <c r="S661" s="8" t="str">
        <f>IFERROR(1/R661,"")</f>
        <v/>
      </c>
    </row>
    <row r="662" spans="1:19" x14ac:dyDescent="0.25">
      <c r="A662" s="1">
        <v>72</v>
      </c>
      <c r="B662" s="5">
        <v>0.75555555555555554</v>
      </c>
      <c r="C662" s="1" t="s">
        <v>346</v>
      </c>
      <c r="D662" s="1">
        <v>7</v>
      </c>
      <c r="E662" s="1">
        <v>3</v>
      </c>
      <c r="F662" s="1" t="s">
        <v>693</v>
      </c>
      <c r="G662" s="2">
        <v>70.613066666666597</v>
      </c>
      <c r="H662" s="6">
        <f>1+COUNTIFS(A:A,A662,O:O,"&lt;"&amp;O662)</f>
        <v>1</v>
      </c>
      <c r="I662" s="2">
        <f>AVERAGEIF(A:A,A662,G:G)</f>
        <v>45.139169444444434</v>
      </c>
      <c r="J662" s="2">
        <f>G662-I662</f>
        <v>25.473897222222163</v>
      </c>
      <c r="K662" s="2">
        <f>90+J662</f>
        <v>115.47389722222216</v>
      </c>
      <c r="L662" s="2">
        <f>EXP(0.06*K662)</f>
        <v>1020.893837006972</v>
      </c>
      <c r="M662" s="2">
        <f>SUMIF(A:A,A662,L:L)</f>
        <v>3794.4367843648265</v>
      </c>
      <c r="N662" s="3">
        <f>L662/M662</f>
        <v>0.26905016344286403</v>
      </c>
      <c r="O662" s="7">
        <f>1/N662</f>
        <v>3.7167790095483877</v>
      </c>
      <c r="P662" s="3">
        <f>IF(O662&gt;21,"",N662)</f>
        <v>0.26905016344286403</v>
      </c>
      <c r="Q662" s="3">
        <f>IF(ISNUMBER(P662),SUMIF(A:A,A662,P:P),"")</f>
        <v>0.86967682541423885</v>
      </c>
      <c r="R662" s="3">
        <f>IFERROR(P662*(1/Q662),"")</f>
        <v>0.30936798081829048</v>
      </c>
      <c r="S662" s="8">
        <f>IFERROR(1/R662,"")</f>
        <v>3.2323965697903212</v>
      </c>
    </row>
    <row r="663" spans="1:19" x14ac:dyDescent="0.25">
      <c r="A663" s="1">
        <v>72</v>
      </c>
      <c r="B663" s="5">
        <v>0.75555555555555554</v>
      </c>
      <c r="C663" s="1" t="s">
        <v>346</v>
      </c>
      <c r="D663" s="1">
        <v>7</v>
      </c>
      <c r="E663" s="1">
        <v>12</v>
      </c>
      <c r="F663" s="1" t="s">
        <v>699</v>
      </c>
      <c r="G663" s="2">
        <v>63.165300000000002</v>
      </c>
      <c r="H663" s="6">
        <f>1+COUNTIFS(A:A,A663,O:O,"&lt;"&amp;O663)</f>
        <v>2</v>
      </c>
      <c r="I663" s="2">
        <f>AVERAGEIF(A:A,A663,G:G)</f>
        <v>45.139169444444434</v>
      </c>
      <c r="J663" s="2">
        <f>G663-I663</f>
        <v>18.026130555555568</v>
      </c>
      <c r="K663" s="2">
        <f>90+J663</f>
        <v>108.02613055555557</v>
      </c>
      <c r="L663" s="2">
        <f>EXP(0.06*K663)</f>
        <v>652.99392977737182</v>
      </c>
      <c r="M663" s="2">
        <f>SUMIF(A:A,A663,L:L)</f>
        <v>3794.4367843648265</v>
      </c>
      <c r="N663" s="3">
        <f>L663/M663</f>
        <v>0.17209245189380074</v>
      </c>
      <c r="O663" s="7">
        <f>1/N663</f>
        <v>5.8108301032116501</v>
      </c>
      <c r="P663" s="3">
        <f>IF(O663&gt;21,"",N663)</f>
        <v>0.17209245189380074</v>
      </c>
      <c r="Q663" s="3">
        <f>IF(ISNUMBER(P663),SUMIF(A:A,A663,P:P),"")</f>
        <v>0.86967682541423885</v>
      </c>
      <c r="R663" s="3">
        <f>IFERROR(P663*(1/Q663),"")</f>
        <v>0.19788092181464162</v>
      </c>
      <c r="S663" s="8">
        <f>IFERROR(1/R663,"")</f>
        <v>5.0535442771826018</v>
      </c>
    </row>
    <row r="664" spans="1:19" x14ac:dyDescent="0.25">
      <c r="A664" s="1">
        <v>72</v>
      </c>
      <c r="B664" s="5">
        <v>0.75555555555555554</v>
      </c>
      <c r="C664" s="1" t="s">
        <v>346</v>
      </c>
      <c r="D664" s="1">
        <v>7</v>
      </c>
      <c r="E664" s="1">
        <v>8</v>
      </c>
      <c r="F664" s="1" t="s">
        <v>695</v>
      </c>
      <c r="G664" s="2">
        <v>56.798866666666605</v>
      </c>
      <c r="H664" s="6">
        <f>1+COUNTIFS(A:A,A664,O:O,"&lt;"&amp;O664)</f>
        <v>3</v>
      </c>
      <c r="I664" s="2">
        <f>AVERAGEIF(A:A,A664,G:G)</f>
        <v>45.139169444444434</v>
      </c>
      <c r="J664" s="2">
        <f>G664-I664</f>
        <v>11.659697222222171</v>
      </c>
      <c r="K664" s="2">
        <f>90+J664</f>
        <v>101.65969722222218</v>
      </c>
      <c r="L664" s="2">
        <f>EXP(0.06*K664)</f>
        <v>445.67136620165365</v>
      </c>
      <c r="M664" s="2">
        <f>SUMIF(A:A,A664,L:L)</f>
        <v>3794.4367843648265</v>
      </c>
      <c r="N664" s="3">
        <f>L664/M664</f>
        <v>0.11745389145447505</v>
      </c>
      <c r="O664" s="7">
        <f>1/N664</f>
        <v>8.5139792953356377</v>
      </c>
      <c r="P664" s="3">
        <f>IF(O664&gt;21,"",N664)</f>
        <v>0.11745389145447505</v>
      </c>
      <c r="Q664" s="3">
        <f>IF(ISNUMBER(P664),SUMIF(A:A,A664,P:P),"")</f>
        <v>0.86967682541423885</v>
      </c>
      <c r="R664" s="3">
        <f>IFERROR(P664*(1/Q664),"")</f>
        <v>0.13505464101395384</v>
      </c>
      <c r="S664" s="8">
        <f>IFERROR(1/R664,"")</f>
        <v>7.4044104852100565</v>
      </c>
    </row>
    <row r="665" spans="1:19" x14ac:dyDescent="0.25">
      <c r="A665" s="1">
        <v>72</v>
      </c>
      <c r="B665" s="5">
        <v>0.75555555555555554</v>
      </c>
      <c r="C665" s="1" t="s">
        <v>346</v>
      </c>
      <c r="D665" s="1">
        <v>7</v>
      </c>
      <c r="E665" s="1">
        <v>1</v>
      </c>
      <c r="F665" s="1" t="s">
        <v>691</v>
      </c>
      <c r="G665" s="2">
        <v>55.306399999999897</v>
      </c>
      <c r="H665" s="6">
        <f>1+COUNTIFS(A:A,A665,O:O,"&lt;"&amp;O665)</f>
        <v>4</v>
      </c>
      <c r="I665" s="2">
        <f>AVERAGEIF(A:A,A665,G:G)</f>
        <v>45.139169444444434</v>
      </c>
      <c r="J665" s="2">
        <f>G665-I665</f>
        <v>10.167230555555463</v>
      </c>
      <c r="K665" s="2">
        <f>90+J665</f>
        <v>100.16723055555546</v>
      </c>
      <c r="L665" s="2">
        <f>EXP(0.06*K665)</f>
        <v>407.49710702612629</v>
      </c>
      <c r="M665" s="2">
        <f>SUMIF(A:A,A665,L:L)</f>
        <v>3794.4367843648265</v>
      </c>
      <c r="N665" s="3">
        <f>L665/M665</f>
        <v>0.10739330503679471</v>
      </c>
      <c r="O665" s="7">
        <f>1/N665</f>
        <v>9.3115674171437739</v>
      </c>
      <c r="P665" s="3">
        <f>IF(O665&gt;21,"",N665)</f>
        <v>0.10739330503679471</v>
      </c>
      <c r="Q665" s="3">
        <f>IF(ISNUMBER(P665),SUMIF(A:A,A665,P:P),"")</f>
        <v>0.86967682541423885</v>
      </c>
      <c r="R665" s="3">
        <f>IFERROR(P665*(1/Q665),"")</f>
        <v>0.12348645140180874</v>
      </c>
      <c r="S665" s="8">
        <f>IFERROR(1/R665,"")</f>
        <v>8.098054390972262</v>
      </c>
    </row>
    <row r="666" spans="1:19" x14ac:dyDescent="0.25">
      <c r="A666" s="1">
        <v>72</v>
      </c>
      <c r="B666" s="5">
        <v>0.75555555555555554</v>
      </c>
      <c r="C666" s="1" t="s">
        <v>346</v>
      </c>
      <c r="D666" s="1">
        <v>7</v>
      </c>
      <c r="E666" s="1">
        <v>10</v>
      </c>
      <c r="F666" s="1" t="s">
        <v>697</v>
      </c>
      <c r="G666" s="2">
        <v>54.572733333333304</v>
      </c>
      <c r="H666" s="6">
        <f>1+COUNTIFS(A:A,A666,O:O,"&lt;"&amp;O666)</f>
        <v>5</v>
      </c>
      <c r="I666" s="2">
        <f>AVERAGEIF(A:A,A666,G:G)</f>
        <v>45.139169444444434</v>
      </c>
      <c r="J666" s="2">
        <f>G666-I666</f>
        <v>9.4335638888888695</v>
      </c>
      <c r="K666" s="2">
        <f>90+J666</f>
        <v>99.43356388888887</v>
      </c>
      <c r="L666" s="2">
        <f>EXP(0.06*K666)</f>
        <v>389.94817018607716</v>
      </c>
      <c r="M666" s="2">
        <f>SUMIF(A:A,A666,L:L)</f>
        <v>3794.4367843648265</v>
      </c>
      <c r="N666" s="3">
        <f>L666/M666</f>
        <v>0.10276839287266</v>
      </c>
      <c r="O666" s="7">
        <f>1/N666</f>
        <v>9.7306182576884019</v>
      </c>
      <c r="P666" s="3">
        <f>IF(O666&gt;21,"",N666)</f>
        <v>0.10276839287266</v>
      </c>
      <c r="Q666" s="3">
        <f>IF(ISNUMBER(P666),SUMIF(A:A,A666,P:P),"")</f>
        <v>0.86967682541423885</v>
      </c>
      <c r="R666" s="3">
        <f>IFERROR(P666*(1/Q666),"")</f>
        <v>0.11816848496993124</v>
      </c>
      <c r="S666" s="8">
        <f>IFERROR(1/R666,"")</f>
        <v>8.4624931956642815</v>
      </c>
    </row>
    <row r="667" spans="1:19" x14ac:dyDescent="0.25">
      <c r="A667" s="1">
        <v>72</v>
      </c>
      <c r="B667" s="5">
        <v>0.75555555555555554</v>
      </c>
      <c r="C667" s="1" t="s">
        <v>346</v>
      </c>
      <c r="D667" s="1">
        <v>7</v>
      </c>
      <c r="E667" s="1">
        <v>6</v>
      </c>
      <c r="F667" s="1" t="s">
        <v>694</v>
      </c>
      <c r="G667" s="2">
        <v>43.393933333333401</v>
      </c>
      <c r="H667" s="6">
        <f>1+COUNTIFS(A:A,A667,O:O,"&lt;"&amp;O667)</f>
        <v>6</v>
      </c>
      <c r="I667" s="2">
        <f>AVERAGEIF(A:A,A667,G:G)</f>
        <v>45.139169444444434</v>
      </c>
      <c r="J667" s="2">
        <f>G667-I667</f>
        <v>-1.7452361111110335</v>
      </c>
      <c r="K667" s="2">
        <f>90+J667</f>
        <v>88.254763888888959</v>
      </c>
      <c r="L667" s="2">
        <f>EXP(0.06*K667)</f>
        <v>199.39461144844745</v>
      </c>
      <c r="M667" s="2">
        <f>SUMIF(A:A,A667,L:L)</f>
        <v>3794.4367843648265</v>
      </c>
      <c r="N667" s="3">
        <f>L667/M667</f>
        <v>5.2549198413335885E-2</v>
      </c>
      <c r="O667" s="7">
        <f>1/N667</f>
        <v>19.029785994722634</v>
      </c>
      <c r="P667" s="3">
        <f>IF(O667&gt;21,"",N667)</f>
        <v>5.2549198413335885E-2</v>
      </c>
      <c r="Q667" s="3">
        <f>IF(ISNUMBER(P667),SUMIF(A:A,A667,P:P),"")</f>
        <v>0.86967682541423885</v>
      </c>
      <c r="R667" s="3">
        <f>IFERROR(P667*(1/Q667),"")</f>
        <v>6.0423822824422151E-2</v>
      </c>
      <c r="S667" s="8">
        <f>IFERROR(1/R667,"")</f>
        <v>16.549763872202721</v>
      </c>
    </row>
    <row r="668" spans="1:19" x14ac:dyDescent="0.25">
      <c r="A668" s="1">
        <v>72</v>
      </c>
      <c r="B668" s="5">
        <v>0.75555555555555554</v>
      </c>
      <c r="C668" s="1" t="s">
        <v>346</v>
      </c>
      <c r="D668" s="1">
        <v>7</v>
      </c>
      <c r="E668" s="1">
        <v>11</v>
      </c>
      <c r="F668" s="1" t="s">
        <v>698</v>
      </c>
      <c r="G668" s="2">
        <v>42.0125666666667</v>
      </c>
      <c r="H668" s="6">
        <f>1+COUNTIFS(A:A,A668,O:O,"&lt;"&amp;O668)</f>
        <v>7</v>
      </c>
      <c r="I668" s="2">
        <f>AVERAGEIF(A:A,A668,G:G)</f>
        <v>45.139169444444434</v>
      </c>
      <c r="J668" s="2">
        <f>G668-I668</f>
        <v>-3.1266027777777339</v>
      </c>
      <c r="K668" s="2">
        <f>90+J668</f>
        <v>86.873397222222266</v>
      </c>
      <c r="L668" s="2">
        <f>EXP(0.06*K668)</f>
        <v>183.53471521476627</v>
      </c>
      <c r="M668" s="2">
        <f>SUMIF(A:A,A668,L:L)</f>
        <v>3794.4367843648265</v>
      </c>
      <c r="N668" s="3">
        <f>L668/M668</f>
        <v>4.8369422300308329E-2</v>
      </c>
      <c r="O668" s="7">
        <f>1/N668</f>
        <v>20.674218389282387</v>
      </c>
      <c r="P668" s="3">
        <f>IF(O668&gt;21,"",N668)</f>
        <v>4.8369422300308329E-2</v>
      </c>
      <c r="Q668" s="3">
        <f>IF(ISNUMBER(P668),SUMIF(A:A,A668,P:P),"")</f>
        <v>0.86967682541423885</v>
      </c>
      <c r="R668" s="3">
        <f>IFERROR(P668*(1/Q668),"")</f>
        <v>5.5617697156951737E-2</v>
      </c>
      <c r="S668" s="8">
        <f>IFERROR(1/R668,"")</f>
        <v>17.979888616711786</v>
      </c>
    </row>
    <row r="669" spans="1:19" x14ac:dyDescent="0.25">
      <c r="A669" s="1">
        <v>72</v>
      </c>
      <c r="B669" s="5">
        <v>0.75555555555555554</v>
      </c>
      <c r="C669" s="1" t="s">
        <v>346</v>
      </c>
      <c r="D669" s="1">
        <v>7</v>
      </c>
      <c r="E669" s="1">
        <v>15</v>
      </c>
      <c r="F669" s="1" t="s">
        <v>702</v>
      </c>
      <c r="G669" s="2">
        <v>36.7468</v>
      </c>
      <c r="H669" s="6">
        <f>1+COUNTIFS(A:A,A669,O:O,"&lt;"&amp;O669)</f>
        <v>8</v>
      </c>
      <c r="I669" s="2">
        <f>AVERAGEIF(A:A,A669,G:G)</f>
        <v>45.139169444444434</v>
      </c>
      <c r="J669" s="2">
        <f>G669-I669</f>
        <v>-8.3923694444444337</v>
      </c>
      <c r="K669" s="2">
        <f>90+J669</f>
        <v>81.607630555555573</v>
      </c>
      <c r="L669" s="2">
        <f>EXP(0.06*K669)</f>
        <v>133.81494437304622</v>
      </c>
      <c r="M669" s="2">
        <f>SUMIF(A:A,A669,L:L)</f>
        <v>3794.4367843648265</v>
      </c>
      <c r="N669" s="3">
        <f>L669/M669</f>
        <v>3.5266088744563523E-2</v>
      </c>
      <c r="O669" s="7">
        <f>1/N669</f>
        <v>28.355852196797866</v>
      </c>
      <c r="P669" s="3" t="str">
        <f>IF(O669&gt;21,"",N669)</f>
        <v/>
      </c>
      <c r="Q669" s="3" t="str">
        <f>IF(ISNUMBER(P669),SUMIF(A:A,A669,P:P),"")</f>
        <v/>
      </c>
      <c r="R669" s="3" t="str">
        <f>IFERROR(P669*(1/Q669),"")</f>
        <v/>
      </c>
      <c r="S669" s="8" t="str">
        <f>IFERROR(1/R669,"")</f>
        <v/>
      </c>
    </row>
    <row r="670" spans="1:19" x14ac:dyDescent="0.25">
      <c r="A670" s="1">
        <v>72</v>
      </c>
      <c r="B670" s="5">
        <v>0.75555555555555554</v>
      </c>
      <c r="C670" s="1" t="s">
        <v>346</v>
      </c>
      <c r="D670" s="1">
        <v>7</v>
      </c>
      <c r="E670" s="1">
        <v>9</v>
      </c>
      <c r="F670" s="1" t="s">
        <v>696</v>
      </c>
      <c r="G670" s="2">
        <v>34.656233333333297</v>
      </c>
      <c r="H670" s="6">
        <f>1+COUNTIFS(A:A,A670,O:O,"&lt;"&amp;O670)</f>
        <v>9</v>
      </c>
      <c r="I670" s="2">
        <f>AVERAGEIF(A:A,A670,G:G)</f>
        <v>45.139169444444434</v>
      </c>
      <c r="J670" s="2">
        <f>G670-I670</f>
        <v>-10.482936111111137</v>
      </c>
      <c r="K670" s="2">
        <f>90+J670</f>
        <v>79.517063888888856</v>
      </c>
      <c r="L670" s="2">
        <f>EXP(0.06*K670)</f>
        <v>118.04003343584895</v>
      </c>
      <c r="M670" s="2">
        <f>SUMIF(A:A,A670,L:L)</f>
        <v>3794.4367843648265</v>
      </c>
      <c r="N670" s="3">
        <f>L670/M670</f>
        <v>3.1108709973042385E-2</v>
      </c>
      <c r="O670" s="7">
        <f>1/N670</f>
        <v>32.145338101983711</v>
      </c>
      <c r="P670" s="3" t="str">
        <f>IF(O670&gt;21,"",N670)</f>
        <v/>
      </c>
      <c r="Q670" s="3" t="str">
        <f>IF(ISNUMBER(P670),SUMIF(A:A,A670,P:P),"")</f>
        <v/>
      </c>
      <c r="R670" s="3" t="str">
        <f>IFERROR(P670*(1/Q670),"")</f>
        <v/>
      </c>
      <c r="S670" s="8" t="str">
        <f>IFERROR(1/R670,"")</f>
        <v/>
      </c>
    </row>
    <row r="671" spans="1:19" x14ac:dyDescent="0.25">
      <c r="A671" s="1">
        <v>72</v>
      </c>
      <c r="B671" s="5">
        <v>0.75555555555555554</v>
      </c>
      <c r="C671" s="1" t="s">
        <v>346</v>
      </c>
      <c r="D671" s="1">
        <v>7</v>
      </c>
      <c r="E671" s="1">
        <v>2</v>
      </c>
      <c r="F671" s="1" t="s">
        <v>692</v>
      </c>
      <c r="G671" s="2">
        <v>31.847566666666697</v>
      </c>
      <c r="H671" s="6">
        <f>1+COUNTIFS(A:A,A671,O:O,"&lt;"&amp;O671)</f>
        <v>10</v>
      </c>
      <c r="I671" s="2">
        <f>AVERAGEIF(A:A,A671,G:G)</f>
        <v>45.139169444444434</v>
      </c>
      <c r="J671" s="2">
        <f>G671-I671</f>
        <v>-13.291602777777737</v>
      </c>
      <c r="K671" s="2">
        <f>90+J671</f>
        <v>76.70839722222226</v>
      </c>
      <c r="L671" s="2">
        <f>EXP(0.06*K671)</f>
        <v>99.733719890621103</v>
      </c>
      <c r="M671" s="2">
        <f>SUMIF(A:A,A671,L:L)</f>
        <v>3794.4367843648265</v>
      </c>
      <c r="N671" s="3">
        <f>L671/M671</f>
        <v>2.6284195931680576E-2</v>
      </c>
      <c r="O671" s="7">
        <f>1/N671</f>
        <v>38.045675911078227</v>
      </c>
      <c r="P671" s="3" t="str">
        <f>IF(O671&gt;21,"",N671)</f>
        <v/>
      </c>
      <c r="Q671" s="3" t="str">
        <f>IF(ISNUMBER(P671),SUMIF(A:A,A671,P:P),"")</f>
        <v/>
      </c>
      <c r="R671" s="3" t="str">
        <f>IFERROR(P671*(1/Q671),"")</f>
        <v/>
      </c>
      <c r="S671" s="8" t="str">
        <f>IFERROR(1/R671,"")</f>
        <v/>
      </c>
    </row>
    <row r="672" spans="1:19" x14ac:dyDescent="0.25">
      <c r="A672" s="1">
        <v>72</v>
      </c>
      <c r="B672" s="5">
        <v>0.75555555555555554</v>
      </c>
      <c r="C672" s="1" t="s">
        <v>346</v>
      </c>
      <c r="D672" s="1">
        <v>7</v>
      </c>
      <c r="E672" s="1">
        <v>14</v>
      </c>
      <c r="F672" s="1" t="s">
        <v>701</v>
      </c>
      <c r="G672" s="2">
        <v>26.924500000000002</v>
      </c>
      <c r="H672" s="6">
        <f>1+COUNTIFS(A:A,A672,O:O,"&lt;"&amp;O672)</f>
        <v>11</v>
      </c>
      <c r="I672" s="2">
        <f>AVERAGEIF(A:A,A672,G:G)</f>
        <v>45.139169444444434</v>
      </c>
      <c r="J672" s="2">
        <f>G672-I672</f>
        <v>-18.214669444444432</v>
      </c>
      <c r="K672" s="2">
        <f>90+J672</f>
        <v>71.785330555555561</v>
      </c>
      <c r="L672" s="2">
        <f>EXP(0.06*K672)</f>
        <v>74.226396384568332</v>
      </c>
      <c r="M672" s="2">
        <f>SUMIF(A:A,A672,L:L)</f>
        <v>3794.4367843648265</v>
      </c>
      <c r="N672" s="3">
        <f>L672/M672</f>
        <v>1.9561900909885244E-2</v>
      </c>
      <c r="O672" s="7">
        <f>1/N672</f>
        <v>51.119776375856631</v>
      </c>
      <c r="P672" s="3" t="str">
        <f>IF(O672&gt;21,"",N672)</f>
        <v/>
      </c>
      <c r="Q672" s="3" t="str">
        <f>IF(ISNUMBER(P672),SUMIF(A:A,A672,P:P),"")</f>
        <v/>
      </c>
      <c r="R672" s="3" t="str">
        <f>IFERROR(P672*(1/Q672),"")</f>
        <v/>
      </c>
      <c r="S672" s="8" t="str">
        <f>IFERROR(1/R672,"")</f>
        <v/>
      </c>
    </row>
    <row r="673" spans="1:19" x14ac:dyDescent="0.25">
      <c r="A673" s="1">
        <v>72</v>
      </c>
      <c r="B673" s="5">
        <v>0.75555555555555554</v>
      </c>
      <c r="C673" s="1" t="s">
        <v>346</v>
      </c>
      <c r="D673" s="1">
        <v>7</v>
      </c>
      <c r="E673" s="1">
        <v>13</v>
      </c>
      <c r="F673" s="1" t="s">
        <v>700</v>
      </c>
      <c r="G673" s="2">
        <v>25.632066666666699</v>
      </c>
      <c r="H673" s="6">
        <f>1+COUNTIFS(A:A,A673,O:O,"&lt;"&amp;O673)</f>
        <v>12</v>
      </c>
      <c r="I673" s="2">
        <f>AVERAGEIF(A:A,A673,G:G)</f>
        <v>45.139169444444434</v>
      </c>
      <c r="J673" s="2">
        <f>G673-I673</f>
        <v>-19.507102777777735</v>
      </c>
      <c r="K673" s="2">
        <f>90+J673</f>
        <v>70.492897222222268</v>
      </c>
      <c r="L673" s="2">
        <f>EXP(0.06*K673)</f>
        <v>68.687953419326291</v>
      </c>
      <c r="M673" s="2">
        <f>SUMIF(A:A,A673,L:L)</f>
        <v>3794.4367843648265</v>
      </c>
      <c r="N673" s="3">
        <f>L673/M673</f>
        <v>1.8102279026589285E-2</v>
      </c>
      <c r="O673" s="7">
        <f>1/N673</f>
        <v>55.241663137064876</v>
      </c>
      <c r="P673" s="3" t="str">
        <f>IF(O673&gt;21,"",N673)</f>
        <v/>
      </c>
      <c r="Q673" s="3" t="str">
        <f>IF(ISNUMBER(P673),SUMIF(A:A,A673,P:P),"")</f>
        <v/>
      </c>
      <c r="R673" s="3" t="str">
        <f>IFERROR(P673*(1/Q673),"")</f>
        <v/>
      </c>
      <c r="S673" s="8" t="str">
        <f>IFERROR(1/R673,"")</f>
        <v/>
      </c>
    </row>
    <row r="674" spans="1:19" x14ac:dyDescent="0.25">
      <c r="A674" s="1">
        <v>73</v>
      </c>
      <c r="B674" s="5">
        <v>0.75694444444444453</v>
      </c>
      <c r="C674" s="1" t="s">
        <v>542</v>
      </c>
      <c r="D674" s="1">
        <v>4</v>
      </c>
      <c r="E674" s="1">
        <v>1</v>
      </c>
      <c r="F674" s="1" t="s">
        <v>703</v>
      </c>
      <c r="G674" s="2">
        <v>69.132933333333298</v>
      </c>
      <c r="H674" s="6">
        <f>1+COUNTIFS(A:A,A674,O:O,"&lt;"&amp;O674)</f>
        <v>1</v>
      </c>
      <c r="I674" s="2">
        <f>AVERAGEIF(A:A,A674,G:G)</f>
        <v>48.925158333333307</v>
      </c>
      <c r="J674" s="2">
        <f>G674-I674</f>
        <v>20.207774999999991</v>
      </c>
      <c r="K674" s="2">
        <f>90+J674</f>
        <v>110.207775</v>
      </c>
      <c r="L674" s="2">
        <f>EXP(0.06*K674)</f>
        <v>744.31661343339715</v>
      </c>
      <c r="M674" s="2">
        <f>SUMIF(A:A,A674,L:L)</f>
        <v>3223.764265376532</v>
      </c>
      <c r="N674" s="3">
        <f>L674/M674</f>
        <v>0.23088431788496849</v>
      </c>
      <c r="O674" s="7">
        <f>1/N674</f>
        <v>4.3311733302658579</v>
      </c>
      <c r="P674" s="3">
        <f>IF(O674&gt;21,"",N674)</f>
        <v>0.23088431788496849</v>
      </c>
      <c r="Q674" s="3">
        <f>IF(ISNUMBER(P674),SUMIF(A:A,A674,P:P),"")</f>
        <v>0.85808119842385722</v>
      </c>
      <c r="R674" s="3">
        <f>IFERROR(P674*(1/Q674),"")</f>
        <v>0.26907047760638736</v>
      </c>
      <c r="S674" s="8">
        <f>IFERROR(1/R674,"")</f>
        <v>3.7164984018159761</v>
      </c>
    </row>
    <row r="675" spans="1:19" x14ac:dyDescent="0.25">
      <c r="A675" s="1">
        <v>73</v>
      </c>
      <c r="B675" s="5">
        <v>0.75694444444444453</v>
      </c>
      <c r="C675" s="1" t="s">
        <v>542</v>
      </c>
      <c r="D675" s="1">
        <v>4</v>
      </c>
      <c r="E675" s="1">
        <v>2</v>
      </c>
      <c r="F675" s="1" t="s">
        <v>704</v>
      </c>
      <c r="G675" s="2">
        <v>61.296533333333301</v>
      </c>
      <c r="H675" s="6">
        <f>1+COUNTIFS(A:A,A675,O:O,"&lt;"&amp;O675)</f>
        <v>2</v>
      </c>
      <c r="I675" s="2">
        <f>AVERAGEIF(A:A,A675,G:G)</f>
        <v>48.925158333333307</v>
      </c>
      <c r="J675" s="2">
        <f>G675-I675</f>
        <v>12.371374999999993</v>
      </c>
      <c r="K675" s="2">
        <f>90+J675</f>
        <v>102.371375</v>
      </c>
      <c r="L675" s="2">
        <f>EXP(0.06*K675)</f>
        <v>465.1139828695907</v>
      </c>
      <c r="M675" s="2">
        <f>SUMIF(A:A,A675,L:L)</f>
        <v>3223.764265376532</v>
      </c>
      <c r="N675" s="3">
        <f>L675/M675</f>
        <v>0.14427667303870492</v>
      </c>
      <c r="O675" s="7">
        <f>1/N675</f>
        <v>6.931127388359803</v>
      </c>
      <c r="P675" s="3">
        <f>IF(O675&gt;21,"",N675)</f>
        <v>0.14427667303870492</v>
      </c>
      <c r="Q675" s="3">
        <f>IF(ISNUMBER(P675),SUMIF(A:A,A675,P:P),"")</f>
        <v>0.85808119842385722</v>
      </c>
      <c r="R675" s="3">
        <f>IFERROR(P675*(1/Q675),"")</f>
        <v>0.16813871846127798</v>
      </c>
      <c r="S675" s="8">
        <f>IFERROR(1/R675,"")</f>
        <v>5.9474700958321982</v>
      </c>
    </row>
    <row r="676" spans="1:19" x14ac:dyDescent="0.25">
      <c r="A676" s="1">
        <v>73</v>
      </c>
      <c r="B676" s="5">
        <v>0.75694444444444453</v>
      </c>
      <c r="C676" s="1" t="s">
        <v>542</v>
      </c>
      <c r="D676" s="1">
        <v>4</v>
      </c>
      <c r="E676" s="1">
        <v>3</v>
      </c>
      <c r="F676" s="1" t="s">
        <v>705</v>
      </c>
      <c r="G676" s="2">
        <v>56.377400000000002</v>
      </c>
      <c r="H676" s="6">
        <f>1+COUNTIFS(A:A,A676,O:O,"&lt;"&amp;O676)</f>
        <v>3</v>
      </c>
      <c r="I676" s="2">
        <f>AVERAGEIF(A:A,A676,G:G)</f>
        <v>48.925158333333307</v>
      </c>
      <c r="J676" s="2">
        <f>G676-I676</f>
        <v>7.4522416666666942</v>
      </c>
      <c r="K676" s="2">
        <f>90+J676</f>
        <v>97.452241666666694</v>
      </c>
      <c r="L676" s="2">
        <f>EXP(0.06*K676)</f>
        <v>346.2408045871934</v>
      </c>
      <c r="M676" s="2">
        <f>SUMIF(A:A,A676,L:L)</f>
        <v>3223.764265376532</v>
      </c>
      <c r="N676" s="3">
        <f>L676/M676</f>
        <v>0.10740264364421598</v>
      </c>
      <c r="O676" s="7">
        <f>1/N676</f>
        <v>9.3107577809035948</v>
      </c>
      <c r="P676" s="3">
        <f>IF(O676&gt;21,"",N676)</f>
        <v>0.10740264364421598</v>
      </c>
      <c r="Q676" s="3">
        <f>IF(ISNUMBER(P676),SUMIF(A:A,A676,P:P),"")</f>
        <v>0.85808119842385722</v>
      </c>
      <c r="R676" s="3">
        <f>IFERROR(P676*(1/Q676),"")</f>
        <v>0.12516606102254141</v>
      </c>
      <c r="S676" s="8">
        <f>IFERROR(1/R676,"")</f>
        <v>7.9893861948720106</v>
      </c>
    </row>
    <row r="677" spans="1:19" x14ac:dyDescent="0.25">
      <c r="A677" s="1">
        <v>73</v>
      </c>
      <c r="B677" s="5">
        <v>0.75694444444444453</v>
      </c>
      <c r="C677" s="1" t="s">
        <v>542</v>
      </c>
      <c r="D677" s="1">
        <v>4</v>
      </c>
      <c r="E677" s="1">
        <v>7</v>
      </c>
      <c r="F677" s="1" t="s">
        <v>709</v>
      </c>
      <c r="G677" s="2">
        <v>55.556666666666601</v>
      </c>
      <c r="H677" s="6">
        <f>1+COUNTIFS(A:A,A677,O:O,"&lt;"&amp;O677)</f>
        <v>4</v>
      </c>
      <c r="I677" s="2">
        <f>AVERAGEIF(A:A,A677,G:G)</f>
        <v>48.925158333333307</v>
      </c>
      <c r="J677" s="2">
        <f>G677-I677</f>
        <v>6.6315083333332936</v>
      </c>
      <c r="K677" s="2">
        <f>90+J677</f>
        <v>96.631508333333301</v>
      </c>
      <c r="L677" s="2">
        <f>EXP(0.06*K677)</f>
        <v>329.60352738643383</v>
      </c>
      <c r="M677" s="2">
        <f>SUMIF(A:A,A677,L:L)</f>
        <v>3223.764265376532</v>
      </c>
      <c r="N677" s="3">
        <f>L677/M677</f>
        <v>0.10224182050976872</v>
      </c>
      <c r="O677" s="7">
        <f>1/N677</f>
        <v>9.7807335101633353</v>
      </c>
      <c r="P677" s="3">
        <f>IF(O677&gt;21,"",N677)</f>
        <v>0.10224182050976872</v>
      </c>
      <c r="Q677" s="3">
        <f>IF(ISNUMBER(P677),SUMIF(A:A,A677,P:P),"")</f>
        <v>0.85808119842385722</v>
      </c>
      <c r="R677" s="3">
        <f>IFERROR(P677*(1/Q677),"")</f>
        <v>0.11915168482606169</v>
      </c>
      <c r="S677" s="8">
        <f>IFERROR(1/R677,"")</f>
        <v>8.3926635318653346</v>
      </c>
    </row>
    <row r="678" spans="1:19" x14ac:dyDescent="0.25">
      <c r="A678" s="1">
        <v>73</v>
      </c>
      <c r="B678" s="5">
        <v>0.75694444444444453</v>
      </c>
      <c r="C678" s="1" t="s">
        <v>542</v>
      </c>
      <c r="D678" s="1">
        <v>4</v>
      </c>
      <c r="E678" s="1">
        <v>8</v>
      </c>
      <c r="F678" s="1" t="s">
        <v>710</v>
      </c>
      <c r="G678" s="2">
        <v>53.666566666666604</v>
      </c>
      <c r="H678" s="6">
        <f>1+COUNTIFS(A:A,A678,O:O,"&lt;"&amp;O678)</f>
        <v>5</v>
      </c>
      <c r="I678" s="2">
        <f>AVERAGEIF(A:A,A678,G:G)</f>
        <v>48.925158333333307</v>
      </c>
      <c r="J678" s="2">
        <f>G678-I678</f>
        <v>4.7414083333332968</v>
      </c>
      <c r="K678" s="2">
        <f>90+J678</f>
        <v>94.741408333333297</v>
      </c>
      <c r="L678" s="2">
        <f>EXP(0.06*K678)</f>
        <v>294.26611176427718</v>
      </c>
      <c r="M678" s="2">
        <f>SUMIF(A:A,A678,L:L)</f>
        <v>3223.764265376532</v>
      </c>
      <c r="N678" s="3">
        <f>L678/M678</f>
        <v>9.128028216104915E-2</v>
      </c>
      <c r="O678" s="7">
        <f>1/N678</f>
        <v>10.955268501861807</v>
      </c>
      <c r="P678" s="3">
        <f>IF(O678&gt;21,"",N678)</f>
        <v>9.128028216104915E-2</v>
      </c>
      <c r="Q678" s="3">
        <f>IF(ISNUMBER(P678),SUMIF(A:A,A678,P:P),"")</f>
        <v>0.85808119842385722</v>
      </c>
      <c r="R678" s="3">
        <f>IFERROR(P678*(1/Q678),"")</f>
        <v>0.10637720804128423</v>
      </c>
      <c r="S678" s="8">
        <f>IFERROR(1/R678,"")</f>
        <v>9.4005099251327149</v>
      </c>
    </row>
    <row r="679" spans="1:19" x14ac:dyDescent="0.25">
      <c r="A679" s="1">
        <v>73</v>
      </c>
      <c r="B679" s="5">
        <v>0.75694444444444453</v>
      </c>
      <c r="C679" s="1" t="s">
        <v>542</v>
      </c>
      <c r="D679" s="1">
        <v>4</v>
      </c>
      <c r="E679" s="1">
        <v>5</v>
      </c>
      <c r="F679" s="1" t="s">
        <v>707</v>
      </c>
      <c r="G679" s="2">
        <v>48.196066666666695</v>
      </c>
      <c r="H679" s="6">
        <f>1+COUNTIFS(A:A,A679,O:O,"&lt;"&amp;O679)</f>
        <v>6</v>
      </c>
      <c r="I679" s="2">
        <f>AVERAGEIF(A:A,A679,G:G)</f>
        <v>48.925158333333307</v>
      </c>
      <c r="J679" s="2">
        <f>G679-I679</f>
        <v>-0.72909166666661207</v>
      </c>
      <c r="K679" s="2">
        <f>90+J679</f>
        <v>89.270908333333381</v>
      </c>
      <c r="L679" s="2">
        <f>EXP(0.06*K679)</f>
        <v>211.92967543613364</v>
      </c>
      <c r="M679" s="2">
        <f>SUMIF(A:A,A679,L:L)</f>
        <v>3223.764265376532</v>
      </c>
      <c r="N679" s="3">
        <f>L679/M679</f>
        <v>6.5739817800040193E-2</v>
      </c>
      <c r="O679" s="7">
        <f>1/N679</f>
        <v>15.211481161108248</v>
      </c>
      <c r="P679" s="3">
        <f>IF(O679&gt;21,"",N679)</f>
        <v>6.5739817800040193E-2</v>
      </c>
      <c r="Q679" s="3">
        <f>IF(ISNUMBER(P679),SUMIF(A:A,A679,P:P),"")</f>
        <v>0.85808119842385722</v>
      </c>
      <c r="R679" s="3">
        <f>IFERROR(P679*(1/Q679),"")</f>
        <v>7.6612583891585748E-2</v>
      </c>
      <c r="S679" s="8">
        <f>IFERROR(1/R679,"")</f>
        <v>13.052685984525692</v>
      </c>
    </row>
    <row r="680" spans="1:19" x14ac:dyDescent="0.25">
      <c r="A680" s="1">
        <v>73</v>
      </c>
      <c r="B680" s="5">
        <v>0.75694444444444453</v>
      </c>
      <c r="C680" s="1" t="s">
        <v>542</v>
      </c>
      <c r="D680" s="1">
        <v>4</v>
      </c>
      <c r="E680" s="1">
        <v>11</v>
      </c>
      <c r="F680" s="1" t="s">
        <v>713</v>
      </c>
      <c r="G680" s="2">
        <v>47.471799999999995</v>
      </c>
      <c r="H680" s="6">
        <f>1+COUNTIFS(A:A,A680,O:O,"&lt;"&amp;O680)</f>
        <v>7</v>
      </c>
      <c r="I680" s="2">
        <f>AVERAGEIF(A:A,A680,G:G)</f>
        <v>48.925158333333307</v>
      </c>
      <c r="J680" s="2">
        <f>G680-I680</f>
        <v>-1.4533583333333127</v>
      </c>
      <c r="K680" s="2">
        <f>90+J680</f>
        <v>88.546641666666687</v>
      </c>
      <c r="L680" s="2">
        <f>EXP(0.06*K680)</f>
        <v>202.91729860520431</v>
      </c>
      <c r="M680" s="2">
        <f>SUMIF(A:A,A680,L:L)</f>
        <v>3223.764265376532</v>
      </c>
      <c r="N680" s="3">
        <f>L680/M680</f>
        <v>6.2944211146128512E-2</v>
      </c>
      <c r="O680" s="7">
        <f>1/N680</f>
        <v>15.8870844799126</v>
      </c>
      <c r="P680" s="3">
        <f>IF(O680&gt;21,"",N680)</f>
        <v>6.2944211146128512E-2</v>
      </c>
      <c r="Q680" s="3">
        <f>IF(ISNUMBER(P680),SUMIF(A:A,A680,P:P),"")</f>
        <v>0.85808119842385722</v>
      </c>
      <c r="R680" s="3">
        <f>IFERROR(P680*(1/Q680),"")</f>
        <v>7.3354609402636786E-2</v>
      </c>
      <c r="S680" s="8">
        <f>IFERROR(1/R680,"")</f>
        <v>13.632408489984465</v>
      </c>
    </row>
    <row r="681" spans="1:19" x14ac:dyDescent="0.25">
      <c r="A681" s="1">
        <v>73</v>
      </c>
      <c r="B681" s="5">
        <v>0.75694444444444453</v>
      </c>
      <c r="C681" s="1" t="s">
        <v>542</v>
      </c>
      <c r="D681" s="1">
        <v>4</v>
      </c>
      <c r="E681" s="1">
        <v>12</v>
      </c>
      <c r="F681" s="1" t="s">
        <v>714</v>
      </c>
      <c r="G681" s="2">
        <v>44.703499999999998</v>
      </c>
      <c r="H681" s="6">
        <f>1+COUNTIFS(A:A,A681,O:O,"&lt;"&amp;O681)</f>
        <v>8</v>
      </c>
      <c r="I681" s="2">
        <f>AVERAGEIF(A:A,A681,G:G)</f>
        <v>48.925158333333307</v>
      </c>
      <c r="J681" s="2">
        <f>G681-I681</f>
        <v>-4.2216583333333091</v>
      </c>
      <c r="K681" s="2">
        <f>90+J681</f>
        <v>85.778341666666691</v>
      </c>
      <c r="L681" s="2">
        <f>EXP(0.06*K681)</f>
        <v>171.86349018807039</v>
      </c>
      <c r="M681" s="2">
        <f>SUMIF(A:A,A681,L:L)</f>
        <v>3223.764265376532</v>
      </c>
      <c r="N681" s="3">
        <f>L681/M681</f>
        <v>5.331143223898132E-2</v>
      </c>
      <c r="O681" s="7">
        <f>1/N681</f>
        <v>18.757702766589716</v>
      </c>
      <c r="P681" s="3">
        <f>IF(O681&gt;21,"",N681)</f>
        <v>5.331143223898132E-2</v>
      </c>
      <c r="Q681" s="3">
        <f>IF(ISNUMBER(P681),SUMIF(A:A,A681,P:P),"")</f>
        <v>0.85808119842385722</v>
      </c>
      <c r="R681" s="3">
        <f>IFERROR(P681*(1/Q681),"")</f>
        <v>6.2128656748224945E-2</v>
      </c>
      <c r="S681" s="8">
        <f>IFERROR(1/R681,"")</f>
        <v>16.095632069633801</v>
      </c>
    </row>
    <row r="682" spans="1:19" x14ac:dyDescent="0.25">
      <c r="A682" s="1">
        <v>73</v>
      </c>
      <c r="B682" s="5">
        <v>0.75694444444444453</v>
      </c>
      <c r="C682" s="1" t="s">
        <v>542</v>
      </c>
      <c r="D682" s="1">
        <v>4</v>
      </c>
      <c r="E682" s="1">
        <v>6</v>
      </c>
      <c r="F682" s="1" t="s">
        <v>708</v>
      </c>
      <c r="G682" s="2">
        <v>41.475133333333304</v>
      </c>
      <c r="H682" s="6">
        <f>1+COUNTIFS(A:A,A682,O:O,"&lt;"&amp;O682)</f>
        <v>9</v>
      </c>
      <c r="I682" s="2">
        <f>AVERAGEIF(A:A,A682,G:G)</f>
        <v>48.925158333333307</v>
      </c>
      <c r="J682" s="2">
        <f>G682-I682</f>
        <v>-7.4500250000000037</v>
      </c>
      <c r="K682" s="2">
        <f>90+J682</f>
        <v>82.549974999999989</v>
      </c>
      <c r="L682" s="2">
        <f>EXP(0.06*K682)</f>
        <v>141.59891233781502</v>
      </c>
      <c r="M682" s="2">
        <f>SUMIF(A:A,A682,L:L)</f>
        <v>3223.764265376532</v>
      </c>
      <c r="N682" s="3">
        <f>L682/M682</f>
        <v>4.3923469795418314E-2</v>
      </c>
      <c r="O682" s="7">
        <f>1/N682</f>
        <v>22.766871666962672</v>
      </c>
      <c r="P682" s="3" t="str">
        <f>IF(O682&gt;21,"",N682)</f>
        <v/>
      </c>
      <c r="Q682" s="3" t="str">
        <f>IF(ISNUMBER(P682),SUMIF(A:A,A682,P:P),"")</f>
        <v/>
      </c>
      <c r="R682" s="3" t="str">
        <f>IFERROR(P682*(1/Q682),"")</f>
        <v/>
      </c>
      <c r="S682" s="8" t="str">
        <f>IFERROR(1/R682,"")</f>
        <v/>
      </c>
    </row>
    <row r="683" spans="1:19" x14ac:dyDescent="0.25">
      <c r="A683" s="1">
        <v>73</v>
      </c>
      <c r="B683" s="5">
        <v>0.75694444444444453</v>
      </c>
      <c r="C683" s="1" t="s">
        <v>542</v>
      </c>
      <c r="D683" s="1">
        <v>4</v>
      </c>
      <c r="E683" s="1">
        <v>4</v>
      </c>
      <c r="F683" s="1" t="s">
        <v>706</v>
      </c>
      <c r="G683" s="2">
        <v>39.246499999999997</v>
      </c>
      <c r="H683" s="6">
        <f>1+COUNTIFS(A:A,A683,O:O,"&lt;"&amp;O683)</f>
        <v>10</v>
      </c>
      <c r="I683" s="2">
        <f>AVERAGEIF(A:A,A683,G:G)</f>
        <v>48.925158333333307</v>
      </c>
      <c r="J683" s="2">
        <f>G683-I683</f>
        <v>-9.6786583333333098</v>
      </c>
      <c r="K683" s="2">
        <f>90+J683</f>
        <v>80.321341666666683</v>
      </c>
      <c r="L683" s="2">
        <f>EXP(0.06*K683)</f>
        <v>123.87592997645331</v>
      </c>
      <c r="M683" s="2">
        <f>SUMIF(A:A,A683,L:L)</f>
        <v>3223.764265376532</v>
      </c>
      <c r="N683" s="3">
        <f>L683/M683</f>
        <v>3.842586485212024E-2</v>
      </c>
      <c r="O683" s="7">
        <f>1/N683</f>
        <v>26.02413774806223</v>
      </c>
      <c r="P683" s="3" t="str">
        <f>IF(O683&gt;21,"",N683)</f>
        <v/>
      </c>
      <c r="Q683" s="3" t="str">
        <f>IF(ISNUMBER(P683),SUMIF(A:A,A683,P:P),"")</f>
        <v/>
      </c>
      <c r="R683" s="3" t="str">
        <f>IFERROR(P683*(1/Q683),"")</f>
        <v/>
      </c>
      <c r="S683" s="8" t="str">
        <f>IFERROR(1/R683,"")</f>
        <v/>
      </c>
    </row>
    <row r="684" spans="1:19" x14ac:dyDescent="0.25">
      <c r="A684" s="1">
        <v>73</v>
      </c>
      <c r="B684" s="5">
        <v>0.75694444444444453</v>
      </c>
      <c r="C684" s="1" t="s">
        <v>542</v>
      </c>
      <c r="D684" s="1">
        <v>4</v>
      </c>
      <c r="E684" s="1">
        <v>10</v>
      </c>
      <c r="F684" s="1" t="s">
        <v>712</v>
      </c>
      <c r="G684" s="2">
        <v>35.609133333333297</v>
      </c>
      <c r="H684" s="6">
        <f>1+COUNTIFS(A:A,A684,O:O,"&lt;"&amp;O684)</f>
        <v>11</v>
      </c>
      <c r="I684" s="2">
        <f>AVERAGEIF(A:A,A684,G:G)</f>
        <v>48.925158333333307</v>
      </c>
      <c r="J684" s="2">
        <f>G684-I684</f>
        <v>-13.31602500000001</v>
      </c>
      <c r="K684" s="2">
        <f>90+J684</f>
        <v>76.68397499999999</v>
      </c>
      <c r="L684" s="2">
        <f>EXP(0.06*K684)</f>
        <v>99.587683768337499</v>
      </c>
      <c r="M684" s="2">
        <f>SUMIF(A:A,A684,L:L)</f>
        <v>3223.764265376532</v>
      </c>
      <c r="N684" s="3">
        <f>L684/M684</f>
        <v>3.0891738840186495E-2</v>
      </c>
      <c r="O684" s="7">
        <f>1/N684</f>
        <v>32.371114011203488</v>
      </c>
      <c r="P684" s="3" t="str">
        <f>IF(O684&gt;21,"",N684)</f>
        <v/>
      </c>
      <c r="Q684" s="3" t="str">
        <f>IF(ISNUMBER(P684),SUMIF(A:A,A684,P:P),"")</f>
        <v/>
      </c>
      <c r="R684" s="3" t="str">
        <f>IFERROR(P684*(1/Q684),"")</f>
        <v/>
      </c>
      <c r="S684" s="8" t="str">
        <f>IFERROR(1/R684,"")</f>
        <v/>
      </c>
    </row>
    <row r="685" spans="1:19" x14ac:dyDescent="0.25">
      <c r="A685" s="1">
        <v>73</v>
      </c>
      <c r="B685" s="5">
        <v>0.75694444444444453</v>
      </c>
      <c r="C685" s="1" t="s">
        <v>542</v>
      </c>
      <c r="D685" s="1">
        <v>4</v>
      </c>
      <c r="E685" s="1">
        <v>9</v>
      </c>
      <c r="F685" s="1" t="s">
        <v>711</v>
      </c>
      <c r="G685" s="2">
        <v>34.369666666666596</v>
      </c>
      <c r="H685" s="6">
        <f>1+COUNTIFS(A:A,A685,O:O,"&lt;"&amp;O685)</f>
        <v>12</v>
      </c>
      <c r="I685" s="2">
        <f>AVERAGEIF(A:A,A685,G:G)</f>
        <v>48.925158333333307</v>
      </c>
      <c r="J685" s="2">
        <f>G685-I685</f>
        <v>-14.555491666666711</v>
      </c>
      <c r="K685" s="2">
        <f>90+J685</f>
        <v>75.444508333333289</v>
      </c>
      <c r="L685" s="2">
        <f>EXP(0.06*K685)</f>
        <v>92.45023502362524</v>
      </c>
      <c r="M685" s="2">
        <f>SUMIF(A:A,A685,L:L)</f>
        <v>3223.764265376532</v>
      </c>
      <c r="N685" s="3">
        <f>L685/M685</f>
        <v>2.8677728088417519E-2</v>
      </c>
      <c r="O685" s="7">
        <f>1/N685</f>
        <v>34.870265765713995</v>
      </c>
      <c r="P685" s="3" t="str">
        <f>IF(O685&gt;21,"",N685)</f>
        <v/>
      </c>
      <c r="Q685" s="3" t="str">
        <f>IF(ISNUMBER(P685),SUMIF(A:A,A685,P:P),"")</f>
        <v/>
      </c>
      <c r="R685" s="3" t="str">
        <f>IFERROR(P685*(1/Q685),"")</f>
        <v/>
      </c>
      <c r="S685" s="8" t="str">
        <f>IFERROR(1/R685,"")</f>
        <v/>
      </c>
    </row>
    <row r="686" spans="1:19" x14ac:dyDescent="0.25">
      <c r="A686" s="1">
        <v>74</v>
      </c>
      <c r="B686" s="5">
        <v>0.76041666666666663</v>
      </c>
      <c r="C686" s="1" t="s">
        <v>78</v>
      </c>
      <c r="D686" s="1">
        <v>9</v>
      </c>
      <c r="E686" s="1">
        <v>8</v>
      </c>
      <c r="F686" s="1" t="s">
        <v>721</v>
      </c>
      <c r="G686" s="2">
        <v>72.032733333333297</v>
      </c>
      <c r="H686" s="6">
        <f>1+COUNTIFS(A:A,A686,O:O,"&lt;"&amp;O686)</f>
        <v>1</v>
      </c>
      <c r="I686" s="2">
        <f>AVERAGEIF(A:A,A686,G:G)</f>
        <v>54.863674074074069</v>
      </c>
      <c r="J686" s="2">
        <f>G686-I686</f>
        <v>17.169059259259228</v>
      </c>
      <c r="K686" s="2">
        <f>90+J686</f>
        <v>107.16905925925923</v>
      </c>
      <c r="L686" s="2">
        <f>EXP(0.06*K686)</f>
        <v>620.26298381899937</v>
      </c>
      <c r="M686" s="2">
        <f>SUMIF(A:A,A686,L:L)</f>
        <v>2351.0299601194251</v>
      </c>
      <c r="N686" s="3">
        <f>L686/M686</f>
        <v>0.26382606531628033</v>
      </c>
      <c r="O686" s="7">
        <f>1/N686</f>
        <v>3.790376052499508</v>
      </c>
      <c r="P686" s="3">
        <f>IF(O686&gt;21,"",N686)</f>
        <v>0.26382606531628033</v>
      </c>
      <c r="Q686" s="3">
        <f>IF(ISNUMBER(P686),SUMIF(A:A,A686,P:P),"")</f>
        <v>1.0000000000000002</v>
      </c>
      <c r="R686" s="3">
        <f>IFERROR(P686*(1/Q686),"")</f>
        <v>0.26382606531628028</v>
      </c>
      <c r="S686" s="8">
        <f>IFERROR(1/R686,"")</f>
        <v>3.7903760524995089</v>
      </c>
    </row>
    <row r="687" spans="1:19" x14ac:dyDescent="0.25">
      <c r="A687" s="1">
        <v>74</v>
      </c>
      <c r="B687" s="5">
        <v>0.76041666666666663</v>
      </c>
      <c r="C687" s="1" t="s">
        <v>78</v>
      </c>
      <c r="D687" s="1">
        <v>9</v>
      </c>
      <c r="E687" s="1">
        <v>1</v>
      </c>
      <c r="F687" s="1" t="s">
        <v>715</v>
      </c>
      <c r="G687" s="2">
        <v>68.878133333333409</v>
      </c>
      <c r="H687" s="6">
        <f>1+COUNTIFS(A:A,A687,O:O,"&lt;"&amp;O687)</f>
        <v>2</v>
      </c>
      <c r="I687" s="2">
        <f>AVERAGEIF(A:A,A687,G:G)</f>
        <v>54.863674074074069</v>
      </c>
      <c r="J687" s="2">
        <f>G687-I687</f>
        <v>14.01445925925934</v>
      </c>
      <c r="K687" s="2">
        <f>90+J687</f>
        <v>104.01445925925934</v>
      </c>
      <c r="L687" s="2">
        <f>EXP(0.06*K687)</f>
        <v>513.30363725119594</v>
      </c>
      <c r="M687" s="2">
        <f>SUMIF(A:A,A687,L:L)</f>
        <v>2351.0299601194251</v>
      </c>
      <c r="N687" s="3">
        <f>L687/M687</f>
        <v>0.21833138920319062</v>
      </c>
      <c r="O687" s="7">
        <f>1/N687</f>
        <v>4.5801934556892672</v>
      </c>
      <c r="P687" s="3">
        <f>IF(O687&gt;21,"",N687)</f>
        <v>0.21833138920319062</v>
      </c>
      <c r="Q687" s="3">
        <f>IF(ISNUMBER(P687),SUMIF(A:A,A687,P:P),"")</f>
        <v>1.0000000000000002</v>
      </c>
      <c r="R687" s="3">
        <f>IFERROR(P687*(1/Q687),"")</f>
        <v>0.21833138920319056</v>
      </c>
      <c r="S687" s="8">
        <f>IFERROR(1/R687,"")</f>
        <v>4.5801934556892681</v>
      </c>
    </row>
    <row r="688" spans="1:19" x14ac:dyDescent="0.25">
      <c r="A688" s="1">
        <v>74</v>
      </c>
      <c r="B688" s="5">
        <v>0.76041666666666663</v>
      </c>
      <c r="C688" s="1" t="s">
        <v>78</v>
      </c>
      <c r="D688" s="1">
        <v>9</v>
      </c>
      <c r="E688" s="1">
        <v>9</v>
      </c>
      <c r="F688" s="1" t="s">
        <v>722</v>
      </c>
      <c r="G688" s="2">
        <v>56.368099999999998</v>
      </c>
      <c r="H688" s="6">
        <f>1+COUNTIFS(A:A,A688,O:O,"&lt;"&amp;O688)</f>
        <v>3</v>
      </c>
      <c r="I688" s="2">
        <f>AVERAGEIF(A:A,A688,G:G)</f>
        <v>54.863674074074069</v>
      </c>
      <c r="J688" s="2">
        <f>G688-I688</f>
        <v>1.5044259259259292</v>
      </c>
      <c r="K688" s="2">
        <f>90+J688</f>
        <v>91.504425925925929</v>
      </c>
      <c r="L688" s="2">
        <f>EXP(0.06*K688)</f>
        <v>242.3215481478239</v>
      </c>
      <c r="M688" s="2">
        <f>SUMIF(A:A,A688,L:L)</f>
        <v>2351.0299601194251</v>
      </c>
      <c r="N688" s="3">
        <f>L688/M688</f>
        <v>0.10307037862482821</v>
      </c>
      <c r="O688" s="7">
        <f>1/N688</f>
        <v>9.7021085334318737</v>
      </c>
      <c r="P688" s="3">
        <f>IF(O688&gt;21,"",N688)</f>
        <v>0.10307037862482821</v>
      </c>
      <c r="Q688" s="3">
        <f>IF(ISNUMBER(P688),SUMIF(A:A,A688,P:P),"")</f>
        <v>1.0000000000000002</v>
      </c>
      <c r="R688" s="3">
        <f>IFERROR(P688*(1/Q688),"")</f>
        <v>0.10307037862482818</v>
      </c>
      <c r="S688" s="8">
        <f>IFERROR(1/R688,"")</f>
        <v>9.7021085334318773</v>
      </c>
    </row>
    <row r="689" spans="1:19" x14ac:dyDescent="0.25">
      <c r="A689" s="1">
        <v>74</v>
      </c>
      <c r="B689" s="5">
        <v>0.76041666666666663</v>
      </c>
      <c r="C689" s="1" t="s">
        <v>78</v>
      </c>
      <c r="D689" s="1">
        <v>9</v>
      </c>
      <c r="E689" s="1">
        <v>4</v>
      </c>
      <c r="F689" s="1" t="s">
        <v>718</v>
      </c>
      <c r="G689" s="2">
        <v>53.327866666666601</v>
      </c>
      <c r="H689" s="6">
        <f>1+COUNTIFS(A:A,A689,O:O,"&lt;"&amp;O689)</f>
        <v>4</v>
      </c>
      <c r="I689" s="2">
        <f>AVERAGEIF(A:A,A689,G:G)</f>
        <v>54.863674074074069</v>
      </c>
      <c r="J689" s="2">
        <f>G689-I689</f>
        <v>-1.5358074074074679</v>
      </c>
      <c r="K689" s="2">
        <f>90+J689</f>
        <v>88.464192592592525</v>
      </c>
      <c r="L689" s="2">
        <f>EXP(0.06*K689)</f>
        <v>201.91595683532967</v>
      </c>
      <c r="M689" s="2">
        <f>SUMIF(A:A,A689,L:L)</f>
        <v>2351.0299601194251</v>
      </c>
      <c r="N689" s="3">
        <f>L689/M689</f>
        <v>8.5884042424143742E-2</v>
      </c>
      <c r="O689" s="7">
        <f>1/N689</f>
        <v>11.64360656268876</v>
      </c>
      <c r="P689" s="3">
        <f>IF(O689&gt;21,"",N689)</f>
        <v>8.5884042424143742E-2</v>
      </c>
      <c r="Q689" s="3">
        <f>IF(ISNUMBER(P689),SUMIF(A:A,A689,P:P),"")</f>
        <v>1.0000000000000002</v>
      </c>
      <c r="R689" s="3">
        <f>IFERROR(P689*(1/Q689),"")</f>
        <v>8.5884042424143728E-2</v>
      </c>
      <c r="S689" s="8">
        <f>IFERROR(1/R689,"")</f>
        <v>11.643606562688763</v>
      </c>
    </row>
    <row r="690" spans="1:19" x14ac:dyDescent="0.25">
      <c r="A690" s="1">
        <v>74</v>
      </c>
      <c r="B690" s="5">
        <v>0.76041666666666663</v>
      </c>
      <c r="C690" s="1" t="s">
        <v>78</v>
      </c>
      <c r="D690" s="1">
        <v>9</v>
      </c>
      <c r="E690" s="1">
        <v>2</v>
      </c>
      <c r="F690" s="1" t="s">
        <v>716</v>
      </c>
      <c r="G690" s="2">
        <v>52.416966666666696</v>
      </c>
      <c r="H690" s="6">
        <f>1+COUNTIFS(A:A,A690,O:O,"&lt;"&amp;O690)</f>
        <v>5</v>
      </c>
      <c r="I690" s="2">
        <f>AVERAGEIF(A:A,A690,G:G)</f>
        <v>54.863674074074069</v>
      </c>
      <c r="J690" s="2">
        <f>G690-I690</f>
        <v>-2.4467074074073736</v>
      </c>
      <c r="K690" s="2">
        <f>90+J690</f>
        <v>87.553292592592626</v>
      </c>
      <c r="L690" s="2">
        <f>EXP(0.06*K690)</f>
        <v>191.17658993744715</v>
      </c>
      <c r="M690" s="2">
        <f>SUMIF(A:A,A690,L:L)</f>
        <v>2351.0299601194251</v>
      </c>
      <c r="N690" s="3">
        <f>L690/M690</f>
        <v>8.1316101104783864E-2</v>
      </c>
      <c r="O690" s="7">
        <f>1/N690</f>
        <v>12.29768749870829</v>
      </c>
      <c r="P690" s="3">
        <f>IF(O690&gt;21,"",N690)</f>
        <v>8.1316101104783864E-2</v>
      </c>
      <c r="Q690" s="3">
        <f>IF(ISNUMBER(P690),SUMIF(A:A,A690,P:P),"")</f>
        <v>1.0000000000000002</v>
      </c>
      <c r="R690" s="3">
        <f>IFERROR(P690*(1/Q690),"")</f>
        <v>8.131610110478385E-2</v>
      </c>
      <c r="S690" s="8">
        <f>IFERROR(1/R690,"")</f>
        <v>12.297687498708294</v>
      </c>
    </row>
    <row r="691" spans="1:19" x14ac:dyDescent="0.25">
      <c r="A691" s="1">
        <v>74</v>
      </c>
      <c r="B691" s="5">
        <v>0.76041666666666663</v>
      </c>
      <c r="C691" s="1" t="s">
        <v>78</v>
      </c>
      <c r="D691" s="1">
        <v>9</v>
      </c>
      <c r="E691" s="1">
        <v>6</v>
      </c>
      <c r="F691" s="1" t="s">
        <v>720</v>
      </c>
      <c r="G691" s="2">
        <v>50.228066666666706</v>
      </c>
      <c r="H691" s="6">
        <f>1+COUNTIFS(A:A,A691,O:O,"&lt;"&amp;O691)</f>
        <v>6</v>
      </c>
      <c r="I691" s="2">
        <f>AVERAGEIF(A:A,A691,G:G)</f>
        <v>54.863674074074069</v>
      </c>
      <c r="J691" s="2">
        <f>G691-I691</f>
        <v>-4.6356074074073632</v>
      </c>
      <c r="K691" s="2">
        <f>90+J691</f>
        <v>85.364392592592637</v>
      </c>
      <c r="L691" s="2">
        <f>EXP(0.06*K691)</f>
        <v>167.647499123806</v>
      </c>
      <c r="M691" s="2">
        <f>SUMIF(A:A,A691,L:L)</f>
        <v>2351.0299601194251</v>
      </c>
      <c r="N691" s="3">
        <f>L691/M691</f>
        <v>7.1308108347241148E-2</v>
      </c>
      <c r="O691" s="7">
        <f>1/N691</f>
        <v>14.023650650363791</v>
      </c>
      <c r="P691" s="3">
        <f>IF(O691&gt;21,"",N691)</f>
        <v>7.1308108347241148E-2</v>
      </c>
      <c r="Q691" s="3">
        <f>IF(ISNUMBER(P691),SUMIF(A:A,A691,P:P),"")</f>
        <v>1.0000000000000002</v>
      </c>
      <c r="R691" s="3">
        <f>IFERROR(P691*(1/Q691),"")</f>
        <v>7.1308108347241134E-2</v>
      </c>
      <c r="S691" s="8">
        <f>IFERROR(1/R691,"")</f>
        <v>14.023650650363793</v>
      </c>
    </row>
    <row r="692" spans="1:19" x14ac:dyDescent="0.25">
      <c r="A692" s="1">
        <v>74</v>
      </c>
      <c r="B692" s="5">
        <v>0.76041666666666663</v>
      </c>
      <c r="C692" s="1" t="s">
        <v>78</v>
      </c>
      <c r="D692" s="1">
        <v>9</v>
      </c>
      <c r="E692" s="1">
        <v>5</v>
      </c>
      <c r="F692" s="1" t="s">
        <v>719</v>
      </c>
      <c r="G692" s="2">
        <v>49.871366666666702</v>
      </c>
      <c r="H692" s="6">
        <f>1+COUNTIFS(A:A,A692,O:O,"&lt;"&amp;O692)</f>
        <v>7</v>
      </c>
      <c r="I692" s="2">
        <f>AVERAGEIF(A:A,A692,G:G)</f>
        <v>54.863674074074069</v>
      </c>
      <c r="J692" s="2">
        <f>G692-I692</f>
        <v>-4.9923074074073668</v>
      </c>
      <c r="K692" s="2">
        <f>90+J692</f>
        <v>85.007692592592633</v>
      </c>
      <c r="L692" s="2">
        <f>EXP(0.06*K692)</f>
        <v>164.09762999622055</v>
      </c>
      <c r="M692" s="2">
        <f>SUMIF(A:A,A692,L:L)</f>
        <v>2351.0299601194251</v>
      </c>
      <c r="N692" s="3">
        <f>L692/M692</f>
        <v>6.9798187509224632E-2</v>
      </c>
      <c r="O692" s="7">
        <f>1/N692</f>
        <v>14.327019592992132</v>
      </c>
      <c r="P692" s="3">
        <f>IF(O692&gt;21,"",N692)</f>
        <v>6.9798187509224632E-2</v>
      </c>
      <c r="Q692" s="3">
        <f>IF(ISNUMBER(P692),SUMIF(A:A,A692,P:P),"")</f>
        <v>1.0000000000000002</v>
      </c>
      <c r="R692" s="3">
        <f>IFERROR(P692*(1/Q692),"")</f>
        <v>6.9798187509224618E-2</v>
      </c>
      <c r="S692" s="8">
        <f>IFERROR(1/R692,"")</f>
        <v>14.327019592992135</v>
      </c>
    </row>
    <row r="693" spans="1:19" x14ac:dyDescent="0.25">
      <c r="A693" s="1">
        <v>74</v>
      </c>
      <c r="B693" s="5">
        <v>0.76041666666666663</v>
      </c>
      <c r="C693" s="1" t="s">
        <v>78</v>
      </c>
      <c r="D693" s="1">
        <v>9</v>
      </c>
      <c r="E693" s="1">
        <v>11</v>
      </c>
      <c r="F693" s="1" t="s">
        <v>723</v>
      </c>
      <c r="G693" s="2">
        <v>46.340366666666597</v>
      </c>
      <c r="H693" s="6">
        <f>1+COUNTIFS(A:A,A693,O:O,"&lt;"&amp;O693)</f>
        <v>8</v>
      </c>
      <c r="I693" s="2">
        <f>AVERAGEIF(A:A,A693,G:G)</f>
        <v>54.863674074074069</v>
      </c>
      <c r="J693" s="2">
        <f>G693-I693</f>
        <v>-8.5233074074074722</v>
      </c>
      <c r="K693" s="2">
        <f>90+J693</f>
        <v>81.476692592592528</v>
      </c>
      <c r="L693" s="2">
        <f>EXP(0.06*K693)</f>
        <v>132.7677758088208</v>
      </c>
      <c r="M693" s="2">
        <f>SUMIF(A:A,A693,L:L)</f>
        <v>2351.0299601194251</v>
      </c>
      <c r="N693" s="3">
        <f>L693/M693</f>
        <v>5.6472175200215913E-2</v>
      </c>
      <c r="O693" s="7">
        <f>1/N693</f>
        <v>17.707835698812904</v>
      </c>
      <c r="P693" s="3">
        <f>IF(O693&gt;21,"",N693)</f>
        <v>5.6472175200215913E-2</v>
      </c>
      <c r="Q693" s="3">
        <f>IF(ISNUMBER(P693),SUMIF(A:A,A693,P:P),"")</f>
        <v>1.0000000000000002</v>
      </c>
      <c r="R693" s="3">
        <f>IFERROR(P693*(1/Q693),"")</f>
        <v>5.6472175200215899E-2</v>
      </c>
      <c r="S693" s="8">
        <f>IFERROR(1/R693,"")</f>
        <v>17.707835698812907</v>
      </c>
    </row>
    <row r="694" spans="1:19" x14ac:dyDescent="0.25">
      <c r="A694" s="1">
        <v>74</v>
      </c>
      <c r="B694" s="5">
        <v>0.76041666666666663</v>
      </c>
      <c r="C694" s="1" t="s">
        <v>78</v>
      </c>
      <c r="D694" s="1">
        <v>9</v>
      </c>
      <c r="E694" s="1">
        <v>3</v>
      </c>
      <c r="F694" s="1" t="s">
        <v>717</v>
      </c>
      <c r="G694" s="2">
        <v>44.309466666666601</v>
      </c>
      <c r="H694" s="6">
        <f>1+COUNTIFS(A:A,A694,O:O,"&lt;"&amp;O694)</f>
        <v>9</v>
      </c>
      <c r="I694" s="2">
        <f>AVERAGEIF(A:A,A694,G:G)</f>
        <v>54.863674074074069</v>
      </c>
      <c r="J694" s="2">
        <f>G694-I694</f>
        <v>-10.554207407407468</v>
      </c>
      <c r="K694" s="2">
        <f>90+J694</f>
        <v>79.445792592592539</v>
      </c>
      <c r="L694" s="2">
        <f>EXP(0.06*K694)</f>
        <v>117.53633919978223</v>
      </c>
      <c r="M694" s="2">
        <f>SUMIF(A:A,A694,L:L)</f>
        <v>2351.0299601194251</v>
      </c>
      <c r="N694" s="3">
        <f>L694/M694</f>
        <v>4.9993552270091765E-2</v>
      </c>
      <c r="O694" s="7">
        <f>1/N694</f>
        <v>20.002579424591957</v>
      </c>
      <c r="P694" s="3">
        <f>IF(O694&gt;21,"",N694)</f>
        <v>4.9993552270091765E-2</v>
      </c>
      <c r="Q694" s="3">
        <f>IF(ISNUMBER(P694),SUMIF(A:A,A694,P:P),"")</f>
        <v>1.0000000000000002</v>
      </c>
      <c r="R694" s="3">
        <f>IFERROR(P694*(1/Q694),"")</f>
        <v>4.9993552270091751E-2</v>
      </c>
      <c r="S694" s="8">
        <f>IFERROR(1/R694,"")</f>
        <v>20.002579424591961</v>
      </c>
    </row>
    <row r="695" spans="1:19" x14ac:dyDescent="0.25">
      <c r="A695" s="1">
        <v>75</v>
      </c>
      <c r="B695" s="5">
        <v>0.78472222222222221</v>
      </c>
      <c r="C695" s="1" t="s">
        <v>542</v>
      </c>
      <c r="D695" s="1">
        <v>5</v>
      </c>
      <c r="E695" s="1">
        <v>1</v>
      </c>
      <c r="F695" s="1" t="s">
        <v>724</v>
      </c>
      <c r="G695" s="2">
        <v>83.337666666666692</v>
      </c>
      <c r="H695" s="6">
        <f>1+COUNTIFS(A:A,A695,O:O,"&lt;"&amp;O695)</f>
        <v>1</v>
      </c>
      <c r="I695" s="2">
        <f>AVERAGEIF(A:A,A695,G:G)</f>
        <v>48.701513888888883</v>
      </c>
      <c r="J695" s="2">
        <f>G695-I695</f>
        <v>34.636152777777809</v>
      </c>
      <c r="K695" s="2">
        <f>90+J695</f>
        <v>124.63615277777781</v>
      </c>
      <c r="L695" s="2">
        <f>EXP(0.06*K695)</f>
        <v>1768.9990668649223</v>
      </c>
      <c r="M695" s="2">
        <f>SUMIF(A:A,A695,L:L)</f>
        <v>4291.5764308988255</v>
      </c>
      <c r="N695" s="3">
        <f>L695/M695</f>
        <v>0.41220262422180004</v>
      </c>
      <c r="O695" s="7">
        <f>1/N695</f>
        <v>2.4259913480364332</v>
      </c>
      <c r="P695" s="3">
        <f>IF(O695&gt;21,"",N695)</f>
        <v>0.41220262422180004</v>
      </c>
      <c r="Q695" s="3">
        <f>IF(ISNUMBER(P695),SUMIF(A:A,A695,P:P),"")</f>
        <v>0.78776776300765061</v>
      </c>
      <c r="R695" s="3">
        <f>IFERROR(P695*(1/Q695),"")</f>
        <v>0.52325398877460394</v>
      </c>
      <c r="S695" s="8">
        <f>IFERROR(1/R695,"")</f>
        <v>1.9111177773185757</v>
      </c>
    </row>
    <row r="696" spans="1:19" x14ac:dyDescent="0.25">
      <c r="A696" s="1">
        <v>75</v>
      </c>
      <c r="B696" s="5">
        <v>0.78472222222222221</v>
      </c>
      <c r="C696" s="1" t="s">
        <v>542</v>
      </c>
      <c r="D696" s="1">
        <v>5</v>
      </c>
      <c r="E696" s="1">
        <v>2</v>
      </c>
      <c r="F696" s="1" t="s">
        <v>725</v>
      </c>
      <c r="G696" s="2">
        <v>62.440866666666594</v>
      </c>
      <c r="H696" s="6">
        <f>1+COUNTIFS(A:A,A696,O:O,"&lt;"&amp;O696)</f>
        <v>2</v>
      </c>
      <c r="I696" s="2">
        <f>AVERAGEIF(A:A,A696,G:G)</f>
        <v>48.701513888888883</v>
      </c>
      <c r="J696" s="2">
        <f>G696-I696</f>
        <v>13.739352777777711</v>
      </c>
      <c r="K696" s="2">
        <f>90+J696</f>
        <v>103.73935277777771</v>
      </c>
      <c r="L696" s="2">
        <f>EXP(0.06*K696)</f>
        <v>504.90039220737748</v>
      </c>
      <c r="M696" s="2">
        <f>SUMIF(A:A,A696,L:L)</f>
        <v>4291.5764308988255</v>
      </c>
      <c r="N696" s="3">
        <f>L696/M696</f>
        <v>0.11764916699890428</v>
      </c>
      <c r="O696" s="7">
        <f>1/N696</f>
        <v>8.4998476870585371</v>
      </c>
      <c r="P696" s="3">
        <f>IF(O696&gt;21,"",N696)</f>
        <v>0.11764916699890428</v>
      </c>
      <c r="Q696" s="3">
        <f>IF(ISNUMBER(P696),SUMIF(A:A,A696,P:P),"")</f>
        <v>0.78776776300765061</v>
      </c>
      <c r="R696" s="3">
        <f>IFERROR(P696*(1/Q696),"")</f>
        <v>0.14934498785495706</v>
      </c>
      <c r="S696" s="8">
        <f>IFERROR(1/R696,"")</f>
        <v>6.6959059983398568</v>
      </c>
    </row>
    <row r="697" spans="1:19" x14ac:dyDescent="0.25">
      <c r="A697" s="1">
        <v>75</v>
      </c>
      <c r="B697" s="5">
        <v>0.78472222222222221</v>
      </c>
      <c r="C697" s="1" t="s">
        <v>542</v>
      </c>
      <c r="D697" s="1">
        <v>5</v>
      </c>
      <c r="E697" s="1">
        <v>7</v>
      </c>
      <c r="F697" s="1" t="s">
        <v>730</v>
      </c>
      <c r="G697" s="2">
        <v>62.342833333333303</v>
      </c>
      <c r="H697" s="6">
        <f>1+COUNTIFS(A:A,A697,O:O,"&lt;"&amp;O697)</f>
        <v>3</v>
      </c>
      <c r="I697" s="2">
        <f>AVERAGEIF(A:A,A697,G:G)</f>
        <v>48.701513888888883</v>
      </c>
      <c r="J697" s="2">
        <f>G697-I697</f>
        <v>13.64131944444442</v>
      </c>
      <c r="K697" s="2">
        <f>90+J697</f>
        <v>103.64131944444442</v>
      </c>
      <c r="L697" s="2">
        <f>EXP(0.06*K697)</f>
        <v>501.93928525330784</v>
      </c>
      <c r="M697" s="2">
        <f>SUMIF(A:A,A697,L:L)</f>
        <v>4291.5764308988255</v>
      </c>
      <c r="N697" s="3">
        <f>L697/M697</f>
        <v>0.11695918582258173</v>
      </c>
      <c r="O697" s="7">
        <f>1/N697</f>
        <v>8.5499911184139457</v>
      </c>
      <c r="P697" s="3">
        <f>IF(O697&gt;21,"",N697)</f>
        <v>0.11695918582258173</v>
      </c>
      <c r="Q697" s="3">
        <f>IF(ISNUMBER(P697),SUMIF(A:A,A697,P:P),"")</f>
        <v>0.78776776300765061</v>
      </c>
      <c r="R697" s="3">
        <f>IFERROR(P697*(1/Q697),"")</f>
        <v>0.14846911909169588</v>
      </c>
      <c r="S697" s="8">
        <f>IFERROR(1/R697,"")</f>
        <v>6.7354073770882339</v>
      </c>
    </row>
    <row r="698" spans="1:19" x14ac:dyDescent="0.25">
      <c r="A698" s="1">
        <v>75</v>
      </c>
      <c r="B698" s="5">
        <v>0.78472222222222221</v>
      </c>
      <c r="C698" s="1" t="s">
        <v>542</v>
      </c>
      <c r="D698" s="1">
        <v>5</v>
      </c>
      <c r="E698" s="1">
        <v>5</v>
      </c>
      <c r="F698" s="1" t="s">
        <v>728</v>
      </c>
      <c r="G698" s="2">
        <v>56.381633333333305</v>
      </c>
      <c r="H698" s="6">
        <f>1+COUNTIFS(A:A,A698,O:O,"&lt;"&amp;O698)</f>
        <v>4</v>
      </c>
      <c r="I698" s="2">
        <f>AVERAGEIF(A:A,A698,G:G)</f>
        <v>48.701513888888883</v>
      </c>
      <c r="J698" s="2">
        <f>G698-I698</f>
        <v>7.6801194444444221</v>
      </c>
      <c r="K698" s="2">
        <f>90+J698</f>
        <v>97.680119444444415</v>
      </c>
      <c r="L698" s="2">
        <f>EXP(0.06*K698)</f>
        <v>351.00735114045835</v>
      </c>
      <c r="M698" s="2">
        <f>SUMIF(A:A,A698,L:L)</f>
        <v>4291.5764308988255</v>
      </c>
      <c r="N698" s="3">
        <f>L698/M698</f>
        <v>8.1789840351729107E-2</v>
      </c>
      <c r="O698" s="7">
        <f>1/N698</f>
        <v>12.226457414510152</v>
      </c>
      <c r="P698" s="3">
        <f>IF(O698&gt;21,"",N698)</f>
        <v>8.1789840351729107E-2</v>
      </c>
      <c r="Q698" s="3">
        <f>IF(ISNUMBER(P698),SUMIF(A:A,A698,P:P),"")</f>
        <v>0.78776776300765061</v>
      </c>
      <c r="R698" s="3">
        <f>IFERROR(P698*(1/Q698),"")</f>
        <v>0.10382481258113475</v>
      </c>
      <c r="S698" s="8">
        <f>IFERROR(1/R698,"")</f>
        <v>9.6316090069369675</v>
      </c>
    </row>
    <row r="699" spans="1:19" x14ac:dyDescent="0.25">
      <c r="A699" s="1">
        <v>75</v>
      </c>
      <c r="B699" s="5">
        <v>0.78472222222222221</v>
      </c>
      <c r="C699" s="1" t="s">
        <v>542</v>
      </c>
      <c r="D699" s="1">
        <v>5</v>
      </c>
      <c r="E699" s="1">
        <v>8</v>
      </c>
      <c r="F699" s="1" t="s">
        <v>731</v>
      </c>
      <c r="G699" s="2">
        <v>50.985133333333302</v>
      </c>
      <c r="H699" s="6">
        <f>1+COUNTIFS(A:A,A699,O:O,"&lt;"&amp;O699)</f>
        <v>5</v>
      </c>
      <c r="I699" s="2">
        <f>AVERAGEIF(A:A,A699,G:G)</f>
        <v>48.701513888888883</v>
      </c>
      <c r="J699" s="2">
        <f>G699-I699</f>
        <v>2.2836194444444189</v>
      </c>
      <c r="K699" s="2">
        <f>90+J699</f>
        <v>92.283619444444412</v>
      </c>
      <c r="L699" s="2">
        <f>EXP(0.06*K699)</f>
        <v>253.91946927945909</v>
      </c>
      <c r="M699" s="2">
        <f>SUMIF(A:A,A699,L:L)</f>
        <v>4291.5764308988255</v>
      </c>
      <c r="N699" s="3">
        <f>L699/M699</f>
        <v>5.9166945612635483E-2</v>
      </c>
      <c r="O699" s="7">
        <f>1/N699</f>
        <v>16.90132876804179</v>
      </c>
      <c r="P699" s="3">
        <f>IF(O699&gt;21,"",N699)</f>
        <v>5.9166945612635483E-2</v>
      </c>
      <c r="Q699" s="3">
        <f>IF(ISNUMBER(P699),SUMIF(A:A,A699,P:P),"")</f>
        <v>0.78776776300765061</v>
      </c>
      <c r="R699" s="3">
        <f>IFERROR(P699*(1/Q699),"")</f>
        <v>7.510709169760843E-2</v>
      </c>
      <c r="S699" s="8">
        <f>IFERROR(1/R699,"")</f>
        <v>13.314321955457132</v>
      </c>
    </row>
    <row r="700" spans="1:19" x14ac:dyDescent="0.25">
      <c r="A700" s="1">
        <v>75</v>
      </c>
      <c r="B700" s="5">
        <v>0.78472222222222221</v>
      </c>
      <c r="C700" s="1" t="s">
        <v>542</v>
      </c>
      <c r="D700" s="1">
        <v>5</v>
      </c>
      <c r="E700" s="1">
        <v>6</v>
      </c>
      <c r="F700" s="1" t="s">
        <v>729</v>
      </c>
      <c r="G700" s="2">
        <v>45.915133333333401</v>
      </c>
      <c r="H700" s="6">
        <f>1+COUNTIFS(A:A,A700,O:O,"&lt;"&amp;O700)</f>
        <v>6</v>
      </c>
      <c r="I700" s="2">
        <f>AVERAGEIF(A:A,A700,G:G)</f>
        <v>48.701513888888883</v>
      </c>
      <c r="J700" s="2">
        <f>G700-I700</f>
        <v>-2.7863805555554819</v>
      </c>
      <c r="K700" s="2">
        <f>90+J700</f>
        <v>87.213619444444518</v>
      </c>
      <c r="L700" s="2">
        <f>EXP(0.06*K700)</f>
        <v>187.3197719101899</v>
      </c>
      <c r="M700" s="2">
        <f>SUMIF(A:A,A700,L:L)</f>
        <v>4291.5764308988255</v>
      </c>
      <c r="N700" s="3">
        <f>L700/M700</f>
        <v>4.3648243233304768E-2</v>
      </c>
      <c r="O700" s="7">
        <f>1/N700</f>
        <v>22.910429513849792</v>
      </c>
      <c r="P700" s="3" t="str">
        <f>IF(O700&gt;21,"",N700)</f>
        <v/>
      </c>
      <c r="Q700" s="3" t="str">
        <f>IF(ISNUMBER(P700),SUMIF(A:A,A700,P:P),"")</f>
        <v/>
      </c>
      <c r="R700" s="3" t="str">
        <f>IFERROR(P700*(1/Q700),"")</f>
        <v/>
      </c>
      <c r="S700" s="8" t="str">
        <f>IFERROR(1/R700,"")</f>
        <v/>
      </c>
    </row>
    <row r="701" spans="1:19" x14ac:dyDescent="0.25">
      <c r="A701" s="1">
        <v>75</v>
      </c>
      <c r="B701" s="5">
        <v>0.78472222222222221</v>
      </c>
      <c r="C701" s="1" t="s">
        <v>542</v>
      </c>
      <c r="D701" s="1">
        <v>5</v>
      </c>
      <c r="E701" s="1">
        <v>11</v>
      </c>
      <c r="F701" s="1" t="s">
        <v>734</v>
      </c>
      <c r="G701" s="2">
        <v>45.181900000000006</v>
      </c>
      <c r="H701" s="6">
        <f>1+COUNTIFS(A:A,A701,O:O,"&lt;"&amp;O701)</f>
        <v>7</v>
      </c>
      <c r="I701" s="2">
        <f>AVERAGEIF(A:A,A701,G:G)</f>
        <v>48.701513888888883</v>
      </c>
      <c r="J701" s="2">
        <f>G701-I701</f>
        <v>-3.5196138888888768</v>
      </c>
      <c r="K701" s="2">
        <f>90+J701</f>
        <v>86.48038611111113</v>
      </c>
      <c r="L701" s="2">
        <f>EXP(0.06*K701)</f>
        <v>179.25747258401299</v>
      </c>
      <c r="M701" s="2">
        <f>SUMIF(A:A,A701,L:L)</f>
        <v>4291.5764308988255</v>
      </c>
      <c r="N701" s="3">
        <f>L701/M701</f>
        <v>4.1769609715763448E-2</v>
      </c>
      <c r="O701" s="7">
        <f>1/N701</f>
        <v>23.940850939351957</v>
      </c>
      <c r="P701" s="3" t="str">
        <f>IF(O701&gt;21,"",N701)</f>
        <v/>
      </c>
      <c r="Q701" s="3" t="str">
        <f>IF(ISNUMBER(P701),SUMIF(A:A,A701,P:P),"")</f>
        <v/>
      </c>
      <c r="R701" s="3" t="str">
        <f>IFERROR(P701*(1/Q701),"")</f>
        <v/>
      </c>
      <c r="S701" s="8" t="str">
        <f>IFERROR(1/R701,"")</f>
        <v/>
      </c>
    </row>
    <row r="702" spans="1:19" x14ac:dyDescent="0.25">
      <c r="A702" s="1">
        <v>75</v>
      </c>
      <c r="B702" s="5">
        <v>0.78472222222222221</v>
      </c>
      <c r="C702" s="1" t="s">
        <v>542</v>
      </c>
      <c r="D702" s="1">
        <v>5</v>
      </c>
      <c r="E702" s="1">
        <v>4</v>
      </c>
      <c r="F702" s="1" t="s">
        <v>727</v>
      </c>
      <c r="G702" s="2">
        <v>43.7421333333333</v>
      </c>
      <c r="H702" s="6">
        <f>1+COUNTIFS(A:A,A702,O:O,"&lt;"&amp;O702)</f>
        <v>8</v>
      </c>
      <c r="I702" s="2">
        <f>AVERAGEIF(A:A,A702,G:G)</f>
        <v>48.701513888888883</v>
      </c>
      <c r="J702" s="2">
        <f>G702-I702</f>
        <v>-4.9593805555555832</v>
      </c>
      <c r="K702" s="2">
        <f>90+J702</f>
        <v>85.040619444444417</v>
      </c>
      <c r="L702" s="2">
        <f>EXP(0.06*K702)</f>
        <v>164.4221435480876</v>
      </c>
      <c r="M702" s="2">
        <f>SUMIF(A:A,A702,L:L)</f>
        <v>4291.5764308988255</v>
      </c>
      <c r="N702" s="3">
        <f>L702/M702</f>
        <v>3.8312761335034903E-2</v>
      </c>
      <c r="O702" s="7">
        <f>1/N702</f>
        <v>26.100963886556389</v>
      </c>
      <c r="P702" s="3" t="str">
        <f>IF(O702&gt;21,"",N702)</f>
        <v/>
      </c>
      <c r="Q702" s="3" t="str">
        <f>IF(ISNUMBER(P702),SUMIF(A:A,A702,P:P),"")</f>
        <v/>
      </c>
      <c r="R702" s="3" t="str">
        <f>IFERROR(P702*(1/Q702),"")</f>
        <v/>
      </c>
      <c r="S702" s="8" t="str">
        <f>IFERROR(1/R702,"")</f>
        <v/>
      </c>
    </row>
    <row r="703" spans="1:19" x14ac:dyDescent="0.25">
      <c r="A703" s="1">
        <v>75</v>
      </c>
      <c r="B703" s="5">
        <v>0.78472222222222221</v>
      </c>
      <c r="C703" s="1" t="s">
        <v>542</v>
      </c>
      <c r="D703" s="1">
        <v>5</v>
      </c>
      <c r="E703" s="1">
        <v>3</v>
      </c>
      <c r="F703" s="1" t="s">
        <v>726</v>
      </c>
      <c r="G703" s="2">
        <v>38.272800000000004</v>
      </c>
      <c r="H703" s="6">
        <f>1+COUNTIFS(A:A,A703,O:O,"&lt;"&amp;O703)</f>
        <v>9</v>
      </c>
      <c r="I703" s="2">
        <f>AVERAGEIF(A:A,A703,G:G)</f>
        <v>48.701513888888883</v>
      </c>
      <c r="J703" s="2">
        <f>G703-I703</f>
        <v>-10.428713888888879</v>
      </c>
      <c r="K703" s="2">
        <f>90+J703</f>
        <v>79.571286111111121</v>
      </c>
      <c r="L703" s="2">
        <f>EXP(0.06*K703)</f>
        <v>118.42468236762359</v>
      </c>
      <c r="M703" s="2">
        <f>SUMIF(A:A,A703,L:L)</f>
        <v>4291.5764308988255</v>
      </c>
      <c r="N703" s="3">
        <f>L703/M703</f>
        <v>2.7594680946372144E-2</v>
      </c>
      <c r="O703" s="7">
        <f>1/N703</f>
        <v>36.238867988487087</v>
      </c>
      <c r="P703" s="3" t="str">
        <f>IF(O703&gt;21,"",N703)</f>
        <v/>
      </c>
      <c r="Q703" s="3" t="str">
        <f>IF(ISNUMBER(P703),SUMIF(A:A,A703,P:P),"")</f>
        <v/>
      </c>
      <c r="R703" s="3" t="str">
        <f>IFERROR(P703*(1/Q703),"")</f>
        <v/>
      </c>
      <c r="S703" s="8" t="str">
        <f>IFERROR(1/R703,"")</f>
        <v/>
      </c>
    </row>
    <row r="704" spans="1:19" x14ac:dyDescent="0.25">
      <c r="A704" s="1">
        <v>75</v>
      </c>
      <c r="B704" s="5">
        <v>0.78472222222222221</v>
      </c>
      <c r="C704" s="1" t="s">
        <v>542</v>
      </c>
      <c r="D704" s="1">
        <v>5</v>
      </c>
      <c r="E704" s="1">
        <v>10</v>
      </c>
      <c r="F704" s="1" t="s">
        <v>733</v>
      </c>
      <c r="G704" s="2">
        <v>37.528566666666698</v>
      </c>
      <c r="H704" s="6">
        <f>1+COUNTIFS(A:A,A704,O:O,"&lt;"&amp;O704)</f>
        <v>10</v>
      </c>
      <c r="I704" s="2">
        <f>AVERAGEIF(A:A,A704,G:G)</f>
        <v>48.701513888888883</v>
      </c>
      <c r="J704" s="2">
        <f>G704-I704</f>
        <v>-11.172947222222184</v>
      </c>
      <c r="K704" s="2">
        <f>90+J704</f>
        <v>78.827052777777823</v>
      </c>
      <c r="L704" s="2">
        <f>EXP(0.06*K704)</f>
        <v>113.2528768474134</v>
      </c>
      <c r="M704" s="2">
        <f>SUMIF(A:A,A704,L:L)</f>
        <v>4291.5764308988255</v>
      </c>
      <c r="N704" s="3">
        <f>L704/M704</f>
        <v>2.6389574710124358E-2</v>
      </c>
      <c r="O704" s="7">
        <f>1/N704</f>
        <v>37.893752020806538</v>
      </c>
      <c r="P704" s="3" t="str">
        <f>IF(O704&gt;21,"",N704)</f>
        <v/>
      </c>
      <c r="Q704" s="3" t="str">
        <f>IF(ISNUMBER(P704),SUMIF(A:A,A704,P:P),"")</f>
        <v/>
      </c>
      <c r="R704" s="3" t="str">
        <f>IFERROR(P704*(1/Q704),"")</f>
        <v/>
      </c>
      <c r="S704" s="8" t="str">
        <f>IFERROR(1/R704,"")</f>
        <v/>
      </c>
    </row>
    <row r="705" spans="1:19" x14ac:dyDescent="0.25">
      <c r="A705" s="1">
        <v>75</v>
      </c>
      <c r="B705" s="5">
        <v>0.78472222222222221</v>
      </c>
      <c r="C705" s="1" t="s">
        <v>542</v>
      </c>
      <c r="D705" s="1">
        <v>5</v>
      </c>
      <c r="E705" s="1">
        <v>12</v>
      </c>
      <c r="F705" s="1" t="s">
        <v>735</v>
      </c>
      <c r="G705" s="2">
        <v>35.829899999999995</v>
      </c>
      <c r="H705" s="6">
        <f>1+COUNTIFS(A:A,A705,O:O,"&lt;"&amp;O705)</f>
        <v>11</v>
      </c>
      <c r="I705" s="2">
        <f>AVERAGEIF(A:A,A705,G:G)</f>
        <v>48.701513888888883</v>
      </c>
      <c r="J705" s="2">
        <f>G705-I705</f>
        <v>-12.871613888888888</v>
      </c>
      <c r="K705" s="2">
        <f>90+J705</f>
        <v>77.128386111111112</v>
      </c>
      <c r="L705" s="2">
        <f>EXP(0.06*K705)</f>
        <v>102.27887658757332</v>
      </c>
      <c r="M705" s="2">
        <f>SUMIF(A:A,A705,L:L)</f>
        <v>4291.5764308988255</v>
      </c>
      <c r="N705" s="3">
        <f>L705/M705</f>
        <v>2.3832472340741252E-2</v>
      </c>
      <c r="O705" s="7">
        <f>1/N705</f>
        <v>41.959557770702418</v>
      </c>
      <c r="P705" s="3" t="str">
        <f>IF(O705&gt;21,"",N705)</f>
        <v/>
      </c>
      <c r="Q705" s="3" t="str">
        <f>IF(ISNUMBER(P705),SUMIF(A:A,A705,P:P),"")</f>
        <v/>
      </c>
      <c r="R705" s="3" t="str">
        <f>IFERROR(P705*(1/Q705),"")</f>
        <v/>
      </c>
      <c r="S705" s="8" t="str">
        <f>IFERROR(1/R705,"")</f>
        <v/>
      </c>
    </row>
    <row r="706" spans="1:19" x14ac:dyDescent="0.25">
      <c r="A706" s="1">
        <v>75</v>
      </c>
      <c r="B706" s="5">
        <v>0.78472222222222221</v>
      </c>
      <c r="C706" s="1" t="s">
        <v>542</v>
      </c>
      <c r="D706" s="1">
        <v>5</v>
      </c>
      <c r="E706" s="1">
        <v>9</v>
      </c>
      <c r="F706" s="1" t="s">
        <v>732</v>
      </c>
      <c r="G706" s="2">
        <v>22.459599999999998</v>
      </c>
      <c r="H706" s="6">
        <f>1+COUNTIFS(A:A,A706,O:O,"&lt;"&amp;O706)</f>
        <v>12</v>
      </c>
      <c r="I706" s="2">
        <f>AVERAGEIF(A:A,A706,G:G)</f>
        <v>48.701513888888883</v>
      </c>
      <c r="J706" s="2">
        <f>G706-I706</f>
        <v>-26.241913888888885</v>
      </c>
      <c r="K706" s="2">
        <f>90+J706</f>
        <v>63.758086111111112</v>
      </c>
      <c r="L706" s="2">
        <f>EXP(0.06*K706)</f>
        <v>45.855042308399355</v>
      </c>
      <c r="M706" s="2">
        <f>SUMIF(A:A,A706,L:L)</f>
        <v>4291.5764308988255</v>
      </c>
      <c r="N706" s="3">
        <f>L706/M706</f>
        <v>1.0684894711008443E-2</v>
      </c>
      <c r="O706" s="7">
        <f>1/N706</f>
        <v>93.590065887099385</v>
      </c>
      <c r="P706" s="3" t="str">
        <f>IF(O706&gt;21,"",N706)</f>
        <v/>
      </c>
      <c r="Q706" s="3" t="str">
        <f>IF(ISNUMBER(P706),SUMIF(A:A,A706,P:P),"")</f>
        <v/>
      </c>
      <c r="R706" s="3" t="str">
        <f>IFERROR(P706*(1/Q706),"")</f>
        <v/>
      </c>
      <c r="S706" s="8" t="str">
        <f>IFERROR(1/R706,"")</f>
        <v/>
      </c>
    </row>
    <row r="707" spans="1:19" x14ac:dyDescent="0.25">
      <c r="A707" s="1">
        <v>76</v>
      </c>
      <c r="B707" s="5">
        <v>0.80902777777777779</v>
      </c>
      <c r="C707" s="1" t="s">
        <v>542</v>
      </c>
      <c r="D707" s="1">
        <v>6</v>
      </c>
      <c r="E707" s="1">
        <v>2</v>
      </c>
      <c r="F707" s="1" t="s">
        <v>737</v>
      </c>
      <c r="G707" s="2">
        <v>77.586566666666599</v>
      </c>
      <c r="H707" s="6">
        <f>1+COUNTIFS(A:A,A707,O:O,"&lt;"&amp;O707)</f>
        <v>1</v>
      </c>
      <c r="I707" s="2">
        <f>AVERAGEIF(A:A,A707,G:G)</f>
        <v>49.804496969696963</v>
      </c>
      <c r="J707" s="2">
        <f>G707-I707</f>
        <v>27.782069696969636</v>
      </c>
      <c r="K707" s="2">
        <f>90+J707</f>
        <v>117.78206969696964</v>
      </c>
      <c r="L707" s="2">
        <f>EXP(0.06*K707)</f>
        <v>1172.5359746079796</v>
      </c>
      <c r="M707" s="2">
        <f>SUMIF(A:A,A707,L:L)</f>
        <v>3614.2775412955052</v>
      </c>
      <c r="N707" s="3">
        <f>L707/M707</f>
        <v>0.32441780167986067</v>
      </c>
      <c r="O707" s="7">
        <f>1/N707</f>
        <v>3.0824449053717831</v>
      </c>
      <c r="P707" s="3">
        <f>IF(O707&gt;21,"",N707)</f>
        <v>0.32441780167986067</v>
      </c>
      <c r="Q707" s="3">
        <f>IF(ISNUMBER(P707),SUMIF(A:A,A707,P:P),"")</f>
        <v>0.80752199431988814</v>
      </c>
      <c r="R707" s="3">
        <f>IFERROR(P707*(1/Q707),"")</f>
        <v>0.40174484900945906</v>
      </c>
      <c r="S707" s="8">
        <f>IFERROR(1/R707,"")</f>
        <v>2.4891420573670007</v>
      </c>
    </row>
    <row r="708" spans="1:19" x14ac:dyDescent="0.25">
      <c r="A708" s="1">
        <v>76</v>
      </c>
      <c r="B708" s="5">
        <v>0.80902777777777779</v>
      </c>
      <c r="C708" s="1" t="s">
        <v>542</v>
      </c>
      <c r="D708" s="1">
        <v>6</v>
      </c>
      <c r="E708" s="1">
        <v>11</v>
      </c>
      <c r="F708" s="1" t="s">
        <v>746</v>
      </c>
      <c r="G708" s="2">
        <v>66.996566666666595</v>
      </c>
      <c r="H708" s="6">
        <f>1+COUNTIFS(A:A,A708,O:O,"&lt;"&amp;O708)</f>
        <v>2</v>
      </c>
      <c r="I708" s="2">
        <f>AVERAGEIF(A:A,A708,G:G)</f>
        <v>49.804496969696963</v>
      </c>
      <c r="J708" s="2">
        <f>G708-I708</f>
        <v>17.192069696969632</v>
      </c>
      <c r="K708" s="2">
        <f>90+J708</f>
        <v>107.19206969696964</v>
      </c>
      <c r="L708" s="2">
        <f>EXP(0.06*K708)</f>
        <v>621.11992660693249</v>
      </c>
      <c r="M708" s="2">
        <f>SUMIF(A:A,A708,L:L)</f>
        <v>3614.2775412955052</v>
      </c>
      <c r="N708" s="3">
        <f>L708/M708</f>
        <v>0.17185175170147493</v>
      </c>
      <c r="O708" s="7">
        <f>1/N708</f>
        <v>5.8189689083711409</v>
      </c>
      <c r="P708" s="3">
        <f>IF(O708&gt;21,"",N708)</f>
        <v>0.17185175170147493</v>
      </c>
      <c r="Q708" s="3">
        <f>IF(ISNUMBER(P708),SUMIF(A:A,A708,P:P),"")</f>
        <v>0.80752199431988814</v>
      </c>
      <c r="R708" s="3">
        <f>IFERROR(P708*(1/Q708),"")</f>
        <v>0.21281371022743731</v>
      </c>
      <c r="S708" s="8">
        <f>IFERROR(1/R708,"")</f>
        <v>4.6989453777732857</v>
      </c>
    </row>
    <row r="709" spans="1:19" x14ac:dyDescent="0.25">
      <c r="A709" s="1">
        <v>76</v>
      </c>
      <c r="B709" s="5">
        <v>0.80902777777777779</v>
      </c>
      <c r="C709" s="1" t="s">
        <v>542</v>
      </c>
      <c r="D709" s="1">
        <v>6</v>
      </c>
      <c r="E709" s="1">
        <v>3</v>
      </c>
      <c r="F709" s="1" t="s">
        <v>738</v>
      </c>
      <c r="G709" s="2">
        <v>65.984566666666595</v>
      </c>
      <c r="H709" s="6">
        <f>1+COUNTIFS(A:A,A709,O:O,"&lt;"&amp;O709)</f>
        <v>3</v>
      </c>
      <c r="I709" s="2">
        <f>AVERAGEIF(A:A,A709,G:G)</f>
        <v>49.804496969696963</v>
      </c>
      <c r="J709" s="2">
        <f>G709-I709</f>
        <v>16.180069696969632</v>
      </c>
      <c r="K709" s="2">
        <f>90+J709</f>
        <v>106.18006969696964</v>
      </c>
      <c r="L709" s="2">
        <f>EXP(0.06*K709)</f>
        <v>584.52770648624016</v>
      </c>
      <c r="M709" s="2">
        <f>SUMIF(A:A,A709,L:L)</f>
        <v>3614.2775412955052</v>
      </c>
      <c r="N709" s="3">
        <f>L709/M709</f>
        <v>0.16172739912959797</v>
      </c>
      <c r="O709" s="7">
        <f>1/N709</f>
        <v>6.1832441836195251</v>
      </c>
      <c r="P709" s="3">
        <f>IF(O709&gt;21,"",N709)</f>
        <v>0.16172739912959797</v>
      </c>
      <c r="Q709" s="3">
        <f>IF(ISNUMBER(P709),SUMIF(A:A,A709,P:P),"")</f>
        <v>0.80752199431988814</v>
      </c>
      <c r="R709" s="3">
        <f>IFERROR(P709*(1/Q709),"")</f>
        <v>0.2002761537979014</v>
      </c>
      <c r="S709" s="8">
        <f>IFERROR(1/R709,"")</f>
        <v>4.9931056745232869</v>
      </c>
    </row>
    <row r="710" spans="1:19" x14ac:dyDescent="0.25">
      <c r="A710" s="1">
        <v>76</v>
      </c>
      <c r="B710" s="5">
        <v>0.80902777777777779</v>
      </c>
      <c r="C710" s="1" t="s">
        <v>542</v>
      </c>
      <c r="D710" s="1">
        <v>6</v>
      </c>
      <c r="E710" s="1">
        <v>5</v>
      </c>
      <c r="F710" s="1" t="s">
        <v>740</v>
      </c>
      <c r="G710" s="2">
        <v>54.933600000000006</v>
      </c>
      <c r="H710" s="6">
        <f>1+COUNTIFS(A:A,A710,O:O,"&lt;"&amp;O710)</f>
        <v>4</v>
      </c>
      <c r="I710" s="2">
        <f>AVERAGEIF(A:A,A710,G:G)</f>
        <v>49.804496969696963</v>
      </c>
      <c r="J710" s="2">
        <f>G710-I710</f>
        <v>5.1291030303030425</v>
      </c>
      <c r="K710" s="2">
        <f>90+J710</f>
        <v>95.129103030303042</v>
      </c>
      <c r="L710" s="2">
        <f>EXP(0.06*K710)</f>
        <v>301.19147191153718</v>
      </c>
      <c r="M710" s="2">
        <f>SUMIF(A:A,A710,L:L)</f>
        <v>3614.2775412955052</v>
      </c>
      <c r="N710" s="3">
        <f>L710/M710</f>
        <v>8.3333797272131402E-2</v>
      </c>
      <c r="O710" s="7">
        <f>1/N710</f>
        <v>11.99993319318501</v>
      </c>
      <c r="P710" s="3">
        <f>IF(O710&gt;21,"",N710)</f>
        <v>8.3333797272131402E-2</v>
      </c>
      <c r="Q710" s="3">
        <f>IF(ISNUMBER(P710),SUMIF(A:A,A710,P:P),"")</f>
        <v>0.80752199431988814</v>
      </c>
      <c r="R710" s="3">
        <f>IFERROR(P710*(1/Q710),"")</f>
        <v>0.10319693811227627</v>
      </c>
      <c r="S710" s="8">
        <f>IFERROR(1/R710,"")</f>
        <v>9.6902099838661808</v>
      </c>
    </row>
    <row r="711" spans="1:19" x14ac:dyDescent="0.25">
      <c r="A711" s="1">
        <v>76</v>
      </c>
      <c r="B711" s="5">
        <v>0.80902777777777779</v>
      </c>
      <c r="C711" s="1" t="s">
        <v>542</v>
      </c>
      <c r="D711" s="1">
        <v>6</v>
      </c>
      <c r="E711" s="1">
        <v>4</v>
      </c>
      <c r="F711" s="1" t="s">
        <v>739</v>
      </c>
      <c r="G711" s="2">
        <v>51.095166666666699</v>
      </c>
      <c r="H711" s="6">
        <f>1+COUNTIFS(A:A,A711,O:O,"&lt;"&amp;O711)</f>
        <v>5</v>
      </c>
      <c r="I711" s="2">
        <f>AVERAGEIF(A:A,A711,G:G)</f>
        <v>49.804496969696963</v>
      </c>
      <c r="J711" s="2">
        <f>G711-I711</f>
        <v>1.2906696969697364</v>
      </c>
      <c r="K711" s="2">
        <f>90+J711</f>
        <v>91.290669696969729</v>
      </c>
      <c r="L711" s="2">
        <f>EXP(0.06*K711)</f>
        <v>239.23352855983848</v>
      </c>
      <c r="M711" s="2">
        <f>SUMIF(A:A,A711,L:L)</f>
        <v>3614.2775412955052</v>
      </c>
      <c r="N711" s="3">
        <f>L711/M711</f>
        <v>6.6191244536823082E-2</v>
      </c>
      <c r="O711" s="7">
        <f>1/N711</f>
        <v>15.107738296772567</v>
      </c>
      <c r="P711" s="3">
        <f>IF(O711&gt;21,"",N711)</f>
        <v>6.6191244536823082E-2</v>
      </c>
      <c r="Q711" s="3">
        <f>IF(ISNUMBER(P711),SUMIF(A:A,A711,P:P),"")</f>
        <v>0.80752199431988814</v>
      </c>
      <c r="R711" s="3">
        <f>IFERROR(P711*(1/Q711),"")</f>
        <v>8.1968348852925962E-2</v>
      </c>
      <c r="S711" s="8">
        <f>IFERROR(1/R711,"")</f>
        <v>12.199830959072731</v>
      </c>
    </row>
    <row r="712" spans="1:19" x14ac:dyDescent="0.25">
      <c r="A712" s="1">
        <v>76</v>
      </c>
      <c r="B712" s="5">
        <v>0.80902777777777779</v>
      </c>
      <c r="C712" s="1" t="s">
        <v>542</v>
      </c>
      <c r="D712" s="1">
        <v>6</v>
      </c>
      <c r="E712" s="1">
        <v>7</v>
      </c>
      <c r="F712" s="1" t="s">
        <v>742</v>
      </c>
      <c r="G712" s="2">
        <v>45.523066666666701</v>
      </c>
      <c r="H712" s="6">
        <f>1+COUNTIFS(A:A,A712,O:O,"&lt;"&amp;O712)</f>
        <v>6</v>
      </c>
      <c r="I712" s="2">
        <f>AVERAGEIF(A:A,A712,G:G)</f>
        <v>49.804496969696963</v>
      </c>
      <c r="J712" s="2">
        <f>G712-I712</f>
        <v>-4.2814303030302625</v>
      </c>
      <c r="K712" s="2">
        <f>90+J712</f>
        <v>85.718569696969737</v>
      </c>
      <c r="L712" s="2">
        <f>EXP(0.06*K712)</f>
        <v>171.24823693481491</v>
      </c>
      <c r="M712" s="2">
        <f>SUMIF(A:A,A712,L:L)</f>
        <v>3614.2775412955052</v>
      </c>
      <c r="N712" s="3">
        <f>L712/M712</f>
        <v>4.7381042263133041E-2</v>
      </c>
      <c r="O712" s="7">
        <f>1/N712</f>
        <v>21.105487600852022</v>
      </c>
      <c r="P712" s="3" t="str">
        <f>IF(O712&gt;21,"",N712)</f>
        <v/>
      </c>
      <c r="Q712" s="3" t="str">
        <f>IF(ISNUMBER(P712),SUMIF(A:A,A712,P:P),"")</f>
        <v/>
      </c>
      <c r="R712" s="3" t="str">
        <f>IFERROR(P712*(1/Q712),"")</f>
        <v/>
      </c>
      <c r="S712" s="8" t="str">
        <f>IFERROR(1/R712,"")</f>
        <v/>
      </c>
    </row>
    <row r="713" spans="1:19" x14ac:dyDescent="0.25">
      <c r="A713" s="1">
        <v>76</v>
      </c>
      <c r="B713" s="5">
        <v>0.80902777777777779</v>
      </c>
      <c r="C713" s="1" t="s">
        <v>542</v>
      </c>
      <c r="D713" s="1">
        <v>6</v>
      </c>
      <c r="E713" s="1">
        <v>8</v>
      </c>
      <c r="F713" s="1" t="s">
        <v>743</v>
      </c>
      <c r="G713" s="2">
        <v>39.844166666666702</v>
      </c>
      <c r="H713" s="6">
        <f>1+COUNTIFS(A:A,A713,O:O,"&lt;"&amp;O713)</f>
        <v>7</v>
      </c>
      <c r="I713" s="2">
        <f>AVERAGEIF(A:A,A713,G:G)</f>
        <v>49.804496969696963</v>
      </c>
      <c r="J713" s="2">
        <f>G713-I713</f>
        <v>-9.9603303030302612</v>
      </c>
      <c r="K713" s="2">
        <f>90+J713</f>
        <v>80.039669696969739</v>
      </c>
      <c r="L713" s="2">
        <f>EXP(0.06*K713)</f>
        <v>121.7999788728646</v>
      </c>
      <c r="M713" s="2">
        <f>SUMIF(A:A,A713,L:L)</f>
        <v>3614.2775412955052</v>
      </c>
      <c r="N713" s="3">
        <f>L713/M713</f>
        <v>3.3699675102761062E-2</v>
      </c>
      <c r="O713" s="7">
        <f>1/N713</f>
        <v>29.673876586367108</v>
      </c>
      <c r="P713" s="3" t="str">
        <f>IF(O713&gt;21,"",N713)</f>
        <v/>
      </c>
      <c r="Q713" s="3" t="str">
        <f>IF(ISNUMBER(P713),SUMIF(A:A,A713,P:P),"")</f>
        <v/>
      </c>
      <c r="R713" s="3" t="str">
        <f>IFERROR(P713*(1/Q713),"")</f>
        <v/>
      </c>
      <c r="S713" s="8" t="str">
        <f>IFERROR(1/R713,"")</f>
        <v/>
      </c>
    </row>
    <row r="714" spans="1:19" x14ac:dyDescent="0.25">
      <c r="A714" s="1">
        <v>76</v>
      </c>
      <c r="B714" s="5">
        <v>0.80902777777777779</v>
      </c>
      <c r="C714" s="1" t="s">
        <v>542</v>
      </c>
      <c r="D714" s="1">
        <v>6</v>
      </c>
      <c r="E714" s="1">
        <v>6</v>
      </c>
      <c r="F714" s="1" t="s">
        <v>741</v>
      </c>
      <c r="G714" s="2">
        <v>39.356266666666698</v>
      </c>
      <c r="H714" s="6">
        <f>1+COUNTIFS(A:A,A714,O:O,"&lt;"&amp;O714)</f>
        <v>8</v>
      </c>
      <c r="I714" s="2">
        <f>AVERAGEIF(A:A,A714,G:G)</f>
        <v>49.804496969696963</v>
      </c>
      <c r="J714" s="2">
        <f>G714-I714</f>
        <v>-10.448230303030265</v>
      </c>
      <c r="K714" s="2">
        <f>90+J714</f>
        <v>79.551769696969728</v>
      </c>
      <c r="L714" s="2">
        <f>EXP(0.06*K714)</f>
        <v>118.28609001949114</v>
      </c>
      <c r="M714" s="2">
        <f>SUMIF(A:A,A714,L:L)</f>
        <v>3614.2775412955052</v>
      </c>
      <c r="N714" s="3">
        <f>L714/M714</f>
        <v>3.2727450691872585E-2</v>
      </c>
      <c r="O714" s="7">
        <f>1/N714</f>
        <v>30.555389401238525</v>
      </c>
      <c r="P714" s="3" t="str">
        <f>IF(O714&gt;21,"",N714)</f>
        <v/>
      </c>
      <c r="Q714" s="3" t="str">
        <f>IF(ISNUMBER(P714),SUMIF(A:A,A714,P:P),"")</f>
        <v/>
      </c>
      <c r="R714" s="3" t="str">
        <f>IFERROR(P714*(1/Q714),"")</f>
        <v/>
      </c>
      <c r="S714" s="8" t="str">
        <f>IFERROR(1/R714,"")</f>
        <v/>
      </c>
    </row>
    <row r="715" spans="1:19" x14ac:dyDescent="0.25">
      <c r="A715" s="1">
        <v>76</v>
      </c>
      <c r="B715" s="5">
        <v>0.80902777777777779</v>
      </c>
      <c r="C715" s="1" t="s">
        <v>542</v>
      </c>
      <c r="D715" s="1">
        <v>6</v>
      </c>
      <c r="E715" s="1">
        <v>10</v>
      </c>
      <c r="F715" s="1" t="s">
        <v>745</v>
      </c>
      <c r="G715" s="2">
        <v>37.8288333333333</v>
      </c>
      <c r="H715" s="6">
        <f>1+COUNTIFS(A:A,A715,O:O,"&lt;"&amp;O715)</f>
        <v>9</v>
      </c>
      <c r="I715" s="2">
        <f>AVERAGEIF(A:A,A715,G:G)</f>
        <v>49.804496969696963</v>
      </c>
      <c r="J715" s="2">
        <f>G715-I715</f>
        <v>-11.975663636363663</v>
      </c>
      <c r="K715" s="2">
        <f>90+J715</f>
        <v>78.024336363636337</v>
      </c>
      <c r="L715" s="2">
        <f>EXP(0.06*K715)</f>
        <v>107.92755141780691</v>
      </c>
      <c r="M715" s="2">
        <f>SUMIF(A:A,A715,L:L)</f>
        <v>3614.2775412955052</v>
      </c>
      <c r="N715" s="3">
        <f>L715/M715</f>
        <v>2.9861445388369719E-2</v>
      </c>
      <c r="O715" s="7">
        <f>1/N715</f>
        <v>33.487997214946425</v>
      </c>
      <c r="P715" s="3" t="str">
        <f>IF(O715&gt;21,"",N715)</f>
        <v/>
      </c>
      <c r="Q715" s="3" t="str">
        <f>IF(ISNUMBER(P715),SUMIF(A:A,A715,P:P),"")</f>
        <v/>
      </c>
      <c r="R715" s="3" t="str">
        <f>IFERROR(P715*(1/Q715),"")</f>
        <v/>
      </c>
      <c r="S715" s="8" t="str">
        <f>IFERROR(1/R715,"")</f>
        <v/>
      </c>
    </row>
    <row r="716" spans="1:19" x14ac:dyDescent="0.25">
      <c r="A716" s="1">
        <v>76</v>
      </c>
      <c r="B716" s="5">
        <v>0.80902777777777779</v>
      </c>
      <c r="C716" s="1" t="s">
        <v>542</v>
      </c>
      <c r="D716" s="1">
        <v>6</v>
      </c>
      <c r="E716" s="1">
        <v>9</v>
      </c>
      <c r="F716" s="1" t="s">
        <v>744</v>
      </c>
      <c r="G716" s="2">
        <v>36.310033333333301</v>
      </c>
      <c r="H716" s="6">
        <f>1+COUNTIFS(A:A,A716,O:O,"&lt;"&amp;O716)</f>
        <v>10</v>
      </c>
      <c r="I716" s="2">
        <f>AVERAGEIF(A:A,A716,G:G)</f>
        <v>49.804496969696963</v>
      </c>
      <c r="J716" s="2">
        <f>G716-I716</f>
        <v>-13.494463636363662</v>
      </c>
      <c r="K716" s="2">
        <f>90+J716</f>
        <v>76.505536363636338</v>
      </c>
      <c r="L716" s="2">
        <f>EXP(0.06*K716)</f>
        <v>98.52715365561204</v>
      </c>
      <c r="M716" s="2">
        <f>SUMIF(A:A,A716,L:L)</f>
        <v>3614.2775412955052</v>
      </c>
      <c r="N716" s="3">
        <f>L716/M716</f>
        <v>2.7260538940320524E-2</v>
      </c>
      <c r="O716" s="7">
        <f>1/N716</f>
        <v>36.683060528965541</v>
      </c>
      <c r="P716" s="3" t="str">
        <f>IF(O716&gt;21,"",N716)</f>
        <v/>
      </c>
      <c r="Q716" s="3" t="str">
        <f>IF(ISNUMBER(P716),SUMIF(A:A,A716,P:P),"")</f>
        <v/>
      </c>
      <c r="R716" s="3" t="str">
        <f>IFERROR(P716*(1/Q716),"")</f>
        <v/>
      </c>
      <c r="S716" s="8" t="str">
        <f>IFERROR(1/R716,"")</f>
        <v/>
      </c>
    </row>
    <row r="717" spans="1:19" x14ac:dyDescent="0.25">
      <c r="A717" s="1">
        <v>76</v>
      </c>
      <c r="B717" s="5">
        <v>0.80902777777777779</v>
      </c>
      <c r="C717" s="1" t="s">
        <v>542</v>
      </c>
      <c r="D717" s="1">
        <v>6</v>
      </c>
      <c r="E717" s="1">
        <v>1</v>
      </c>
      <c r="F717" s="1" t="s">
        <v>736</v>
      </c>
      <c r="G717" s="2">
        <v>32.390633333333405</v>
      </c>
      <c r="H717" s="6">
        <f>1+COUNTIFS(A:A,A717,O:O,"&lt;"&amp;O717)</f>
        <v>11</v>
      </c>
      <c r="I717" s="2">
        <f>AVERAGEIF(A:A,A717,G:G)</f>
        <v>49.804496969696963</v>
      </c>
      <c r="J717" s="2">
        <f>G717-I717</f>
        <v>-17.413863636363558</v>
      </c>
      <c r="K717" s="2">
        <f>90+J717</f>
        <v>72.586136363636442</v>
      </c>
      <c r="L717" s="2">
        <f>EXP(0.06*K717)</f>
        <v>77.879922222387748</v>
      </c>
      <c r="M717" s="2">
        <f>SUMIF(A:A,A717,L:L)</f>
        <v>3614.2775412955052</v>
      </c>
      <c r="N717" s="3">
        <f>L717/M717</f>
        <v>2.1547853293655026E-2</v>
      </c>
      <c r="O717" s="7">
        <f>1/N717</f>
        <v>46.408335269966763</v>
      </c>
      <c r="P717" s="3" t="str">
        <f>IF(O717&gt;21,"",N717)</f>
        <v/>
      </c>
      <c r="Q717" s="3" t="str">
        <f>IF(ISNUMBER(P717),SUMIF(A:A,A717,P:P),"")</f>
        <v/>
      </c>
      <c r="R717" s="3" t="str">
        <f>IFERROR(P717*(1/Q717),"")</f>
        <v/>
      </c>
      <c r="S717" s="8" t="str">
        <f>IFERROR(1/R717,"")</f>
        <v/>
      </c>
    </row>
    <row r="718" spans="1:19" x14ac:dyDescent="0.25">
      <c r="A718" s="1">
        <v>77</v>
      </c>
      <c r="B718" s="5">
        <v>0.83333333333333337</v>
      </c>
      <c r="C718" s="1" t="s">
        <v>542</v>
      </c>
      <c r="D718" s="1">
        <v>7</v>
      </c>
      <c r="E718" s="1">
        <v>3</v>
      </c>
      <c r="F718" s="1" t="s">
        <v>749</v>
      </c>
      <c r="G718" s="2">
        <v>73.61586666666669</v>
      </c>
      <c r="H718" s="6">
        <f>1+COUNTIFS(A:A,A718,O:O,"&lt;"&amp;O718)</f>
        <v>1</v>
      </c>
      <c r="I718" s="2">
        <f>AVERAGEIF(A:A,A718,G:G)</f>
        <v>46.886797777777787</v>
      </c>
      <c r="J718" s="2">
        <f>G718-I718</f>
        <v>26.729068888888904</v>
      </c>
      <c r="K718" s="2">
        <f>90+J718</f>
        <v>116.7290688888889</v>
      </c>
      <c r="L718" s="2">
        <f>EXP(0.06*K718)</f>
        <v>1100.7467953884056</v>
      </c>
      <c r="M718" s="2">
        <f>SUMIF(A:A,A718,L:L)</f>
        <v>5014.590812919374</v>
      </c>
      <c r="N718" s="3">
        <f>L718/M718</f>
        <v>0.21950879672026069</v>
      </c>
      <c r="O718" s="7">
        <f>1/N718</f>
        <v>4.5556260839714211</v>
      </c>
      <c r="P718" s="3">
        <f>IF(O718&gt;21,"",N718)</f>
        <v>0.21950879672026069</v>
      </c>
      <c r="Q718" s="3">
        <f>IF(ISNUMBER(P718),SUMIF(A:A,A718,P:P),"")</f>
        <v>0.85494298561922233</v>
      </c>
      <c r="R718" s="3">
        <f>IFERROR(P718*(1/Q718),"")</f>
        <v>0.25675255591608104</v>
      </c>
      <c r="S718" s="8">
        <f>IFERROR(1/R718,"")</f>
        <v>3.8948005655953337</v>
      </c>
    </row>
    <row r="719" spans="1:19" x14ac:dyDescent="0.25">
      <c r="A719" s="1">
        <v>77</v>
      </c>
      <c r="B719" s="5">
        <v>0.83333333333333337</v>
      </c>
      <c r="C719" s="1" t="s">
        <v>542</v>
      </c>
      <c r="D719" s="1">
        <v>7</v>
      </c>
      <c r="E719" s="1">
        <v>2</v>
      </c>
      <c r="F719" s="1" t="s">
        <v>748</v>
      </c>
      <c r="G719" s="2">
        <v>70.709333333333404</v>
      </c>
      <c r="H719" s="6">
        <f>1+COUNTIFS(A:A,A719,O:O,"&lt;"&amp;O719)</f>
        <v>2</v>
      </c>
      <c r="I719" s="2">
        <f>AVERAGEIF(A:A,A719,G:G)</f>
        <v>46.886797777777787</v>
      </c>
      <c r="J719" s="2">
        <f>G719-I719</f>
        <v>23.822535555555618</v>
      </c>
      <c r="K719" s="2">
        <f>90+J719</f>
        <v>113.82253555555562</v>
      </c>
      <c r="L719" s="2">
        <f>EXP(0.06*K719)</f>
        <v>924.59160631515874</v>
      </c>
      <c r="M719" s="2">
        <f>SUMIF(A:A,A719,L:L)</f>
        <v>5014.590812919374</v>
      </c>
      <c r="N719" s="3">
        <f>L719/M719</f>
        <v>0.18438026965890839</v>
      </c>
      <c r="O719" s="7">
        <f>1/N719</f>
        <v>5.4235738013071328</v>
      </c>
      <c r="P719" s="3">
        <f>IF(O719&gt;21,"",N719)</f>
        <v>0.18438026965890839</v>
      </c>
      <c r="Q719" s="3">
        <f>IF(ISNUMBER(P719),SUMIF(A:A,A719,P:P),"")</f>
        <v>0.85494298561922233</v>
      </c>
      <c r="R719" s="3">
        <f>IFERROR(P719*(1/Q719),"")</f>
        <v>0.21566381941289864</v>
      </c>
      <c r="S719" s="8">
        <f>IFERROR(1/R719,"")</f>
        <v>4.6368463784157159</v>
      </c>
    </row>
    <row r="720" spans="1:19" x14ac:dyDescent="0.25">
      <c r="A720" s="1">
        <v>77</v>
      </c>
      <c r="B720" s="5">
        <v>0.83333333333333337</v>
      </c>
      <c r="C720" s="1" t="s">
        <v>542</v>
      </c>
      <c r="D720" s="1">
        <v>7</v>
      </c>
      <c r="E720" s="1">
        <v>1</v>
      </c>
      <c r="F720" s="1" t="s">
        <v>747</v>
      </c>
      <c r="G720" s="2">
        <v>63.700766666666695</v>
      </c>
      <c r="H720" s="6">
        <f>1+COUNTIFS(A:A,A720,O:O,"&lt;"&amp;O720)</f>
        <v>3</v>
      </c>
      <c r="I720" s="2">
        <f>AVERAGEIF(A:A,A720,G:G)</f>
        <v>46.886797777777787</v>
      </c>
      <c r="J720" s="2">
        <f>G720-I720</f>
        <v>16.813968888888908</v>
      </c>
      <c r="K720" s="2">
        <f>90+J720</f>
        <v>106.81396888888891</v>
      </c>
      <c r="L720" s="2">
        <f>EXP(0.06*K720)</f>
        <v>607.18779980593013</v>
      </c>
      <c r="M720" s="2">
        <f>SUMIF(A:A,A720,L:L)</f>
        <v>5014.590812919374</v>
      </c>
      <c r="N720" s="3">
        <f>L720/M720</f>
        <v>0.12108421653100744</v>
      </c>
      <c r="O720" s="7">
        <f>1/N720</f>
        <v>8.2587147082371253</v>
      </c>
      <c r="P720" s="3">
        <f>IF(O720&gt;21,"",N720)</f>
        <v>0.12108421653100744</v>
      </c>
      <c r="Q720" s="3">
        <f>IF(ISNUMBER(P720),SUMIF(A:A,A720,P:P),"")</f>
        <v>0.85494298561922233</v>
      </c>
      <c r="R720" s="3">
        <f>IFERROR(P720*(1/Q720),"")</f>
        <v>0.14162841097913442</v>
      </c>
      <c r="S720" s="8">
        <f>IFERROR(1/R720,"")</f>
        <v>7.060730210037633</v>
      </c>
    </row>
    <row r="721" spans="1:19" x14ac:dyDescent="0.25">
      <c r="A721" s="1">
        <v>77</v>
      </c>
      <c r="B721" s="5">
        <v>0.83333333333333337</v>
      </c>
      <c r="C721" s="1" t="s">
        <v>542</v>
      </c>
      <c r="D721" s="1">
        <v>7</v>
      </c>
      <c r="E721" s="1">
        <v>6</v>
      </c>
      <c r="F721" s="1" t="s">
        <v>752</v>
      </c>
      <c r="G721" s="2">
        <v>58.050433333333395</v>
      </c>
      <c r="H721" s="6">
        <f>1+COUNTIFS(A:A,A721,O:O,"&lt;"&amp;O721)</f>
        <v>4</v>
      </c>
      <c r="I721" s="2">
        <f>AVERAGEIF(A:A,A721,G:G)</f>
        <v>46.886797777777787</v>
      </c>
      <c r="J721" s="2">
        <f>G721-I721</f>
        <v>11.163635555555608</v>
      </c>
      <c r="K721" s="2">
        <f>90+J721</f>
        <v>101.1636355555556</v>
      </c>
      <c r="L721" s="2">
        <f>EXP(0.06*K721)</f>
        <v>432.60199853631622</v>
      </c>
      <c r="M721" s="2">
        <f>SUMIF(A:A,A721,L:L)</f>
        <v>5014.590812919374</v>
      </c>
      <c r="N721" s="3">
        <f>L721/M721</f>
        <v>8.6268653749729529E-2</v>
      </c>
      <c r="O721" s="7">
        <f>1/N721</f>
        <v>11.591695900356335</v>
      </c>
      <c r="P721" s="3">
        <f>IF(O721&gt;21,"",N721)</f>
        <v>8.6268653749729529E-2</v>
      </c>
      <c r="Q721" s="3">
        <f>IF(ISNUMBER(P721),SUMIF(A:A,A721,P:P),"")</f>
        <v>0.85494298561922233</v>
      </c>
      <c r="R721" s="3">
        <f>IFERROR(P721*(1/Q721),"")</f>
        <v>0.10090573898006361</v>
      </c>
      <c r="S721" s="8">
        <f>IFERROR(1/R721,"")</f>
        <v>9.9102391014407463</v>
      </c>
    </row>
    <row r="722" spans="1:19" x14ac:dyDescent="0.25">
      <c r="A722" s="1">
        <v>77</v>
      </c>
      <c r="B722" s="5">
        <v>0.83333333333333337</v>
      </c>
      <c r="C722" s="1" t="s">
        <v>542</v>
      </c>
      <c r="D722" s="1">
        <v>7</v>
      </c>
      <c r="E722" s="1">
        <v>8</v>
      </c>
      <c r="F722" s="1" t="s">
        <v>754</v>
      </c>
      <c r="G722" s="2">
        <v>52.673499999999997</v>
      </c>
      <c r="H722" s="6">
        <f>1+COUNTIFS(A:A,A722,O:O,"&lt;"&amp;O722)</f>
        <v>5</v>
      </c>
      <c r="I722" s="2">
        <f>AVERAGEIF(A:A,A722,G:G)</f>
        <v>46.886797777777787</v>
      </c>
      <c r="J722" s="2">
        <f>G722-I722</f>
        <v>5.7867022222222104</v>
      </c>
      <c r="K722" s="2">
        <f>90+J722</f>
        <v>95.786702222222203</v>
      </c>
      <c r="L722" s="2">
        <f>EXP(0.06*K722)</f>
        <v>313.31282531554842</v>
      </c>
      <c r="M722" s="2">
        <f>SUMIF(A:A,A722,L:L)</f>
        <v>5014.590812919374</v>
      </c>
      <c r="N722" s="3">
        <f>L722/M722</f>
        <v>6.2480237571596646E-2</v>
      </c>
      <c r="O722" s="7">
        <f>1/N722</f>
        <v>16.005060781884694</v>
      </c>
      <c r="P722" s="3">
        <f>IF(O722&gt;21,"",N722)</f>
        <v>6.2480237571596646E-2</v>
      </c>
      <c r="Q722" s="3">
        <f>IF(ISNUMBER(P722),SUMIF(A:A,A722,P:P),"")</f>
        <v>0.85494298561922233</v>
      </c>
      <c r="R722" s="3">
        <f>IFERROR(P722*(1/Q722),"")</f>
        <v>7.3081174560831269E-2</v>
      </c>
      <c r="S722" s="8">
        <f>IFERROR(1/R722,"")</f>
        <v>13.683414449881624</v>
      </c>
    </row>
    <row r="723" spans="1:19" x14ac:dyDescent="0.25">
      <c r="A723" s="1">
        <v>77</v>
      </c>
      <c r="B723" s="5">
        <v>0.83333333333333337</v>
      </c>
      <c r="C723" s="1" t="s">
        <v>542</v>
      </c>
      <c r="D723" s="1">
        <v>7</v>
      </c>
      <c r="E723" s="1">
        <v>5</v>
      </c>
      <c r="F723" s="1" t="s">
        <v>751</v>
      </c>
      <c r="G723" s="2">
        <v>52.624666666666698</v>
      </c>
      <c r="H723" s="6">
        <f>1+COUNTIFS(A:A,A723,O:O,"&lt;"&amp;O723)</f>
        <v>6</v>
      </c>
      <c r="I723" s="2">
        <f>AVERAGEIF(A:A,A723,G:G)</f>
        <v>46.886797777777787</v>
      </c>
      <c r="J723" s="2">
        <f>G723-I723</f>
        <v>5.7378688888889116</v>
      </c>
      <c r="K723" s="2">
        <f>90+J723</f>
        <v>95.737868888888912</v>
      </c>
      <c r="L723" s="2">
        <f>EXP(0.06*K723)</f>
        <v>312.39616230447416</v>
      </c>
      <c r="M723" s="2">
        <f>SUMIF(A:A,A723,L:L)</f>
        <v>5014.590812919374</v>
      </c>
      <c r="N723" s="3">
        <f>L723/M723</f>
        <v>6.2297438407064094E-2</v>
      </c>
      <c r="O723" s="7">
        <f>1/N723</f>
        <v>16.052024378045807</v>
      </c>
      <c r="P723" s="3">
        <f>IF(O723&gt;21,"",N723)</f>
        <v>6.2297438407064094E-2</v>
      </c>
      <c r="Q723" s="3">
        <f>IF(ISNUMBER(P723),SUMIF(A:A,A723,P:P),"")</f>
        <v>0.85494298561922233</v>
      </c>
      <c r="R723" s="3">
        <f>IFERROR(P723*(1/Q723),"")</f>
        <v>7.2867360110502558E-2</v>
      </c>
      <c r="S723" s="8">
        <f>IFERROR(1/R723,"")</f>
        <v>13.723565646999026</v>
      </c>
    </row>
    <row r="724" spans="1:19" x14ac:dyDescent="0.25">
      <c r="A724" s="1">
        <v>77</v>
      </c>
      <c r="B724" s="5">
        <v>0.83333333333333337</v>
      </c>
      <c r="C724" s="1" t="s">
        <v>542</v>
      </c>
      <c r="D724" s="1">
        <v>7</v>
      </c>
      <c r="E724" s="1">
        <v>7</v>
      </c>
      <c r="F724" s="1" t="s">
        <v>753</v>
      </c>
      <c r="G724" s="2">
        <v>52.246033333333294</v>
      </c>
      <c r="H724" s="6">
        <f>1+COUNTIFS(A:A,A724,O:O,"&lt;"&amp;O724)</f>
        <v>7</v>
      </c>
      <c r="I724" s="2">
        <f>AVERAGEIF(A:A,A724,G:G)</f>
        <v>46.886797777777787</v>
      </c>
      <c r="J724" s="2">
        <f>G724-I724</f>
        <v>5.3592355555555073</v>
      </c>
      <c r="K724" s="2">
        <f>90+J724</f>
        <v>95.3592355555555</v>
      </c>
      <c r="L724" s="2">
        <f>EXP(0.06*K724)</f>
        <v>305.37915427506971</v>
      </c>
      <c r="M724" s="2">
        <f>SUMIF(A:A,A724,L:L)</f>
        <v>5014.590812919374</v>
      </c>
      <c r="N724" s="3">
        <f>L724/M724</f>
        <v>6.0898120239103883E-2</v>
      </c>
      <c r="O724" s="7">
        <f>1/N724</f>
        <v>16.420868100258378</v>
      </c>
      <c r="P724" s="3">
        <f>IF(O724&gt;21,"",N724)</f>
        <v>6.0898120239103883E-2</v>
      </c>
      <c r="Q724" s="3">
        <f>IF(ISNUMBER(P724),SUMIF(A:A,A724,P:P),"")</f>
        <v>0.85494298561922233</v>
      </c>
      <c r="R724" s="3">
        <f>IFERROR(P724*(1/Q724),"")</f>
        <v>7.1230621530857158E-2</v>
      </c>
      <c r="S724" s="8">
        <f>IFERROR(1/R724,"")</f>
        <v>14.038906000094345</v>
      </c>
    </row>
    <row r="725" spans="1:19" x14ac:dyDescent="0.25">
      <c r="A725" s="1">
        <v>77</v>
      </c>
      <c r="B725" s="5">
        <v>0.83333333333333337</v>
      </c>
      <c r="C725" s="1" t="s">
        <v>542</v>
      </c>
      <c r="D725" s="1">
        <v>7</v>
      </c>
      <c r="E725" s="1">
        <v>13</v>
      </c>
      <c r="F725" s="1" t="s">
        <v>758</v>
      </c>
      <c r="G725" s="2">
        <v>51.440633333333295</v>
      </c>
      <c r="H725" s="6">
        <f>1+COUNTIFS(A:A,A725,O:O,"&lt;"&amp;O725)</f>
        <v>8</v>
      </c>
      <c r="I725" s="2">
        <f>AVERAGEIF(A:A,A725,G:G)</f>
        <v>46.886797777777787</v>
      </c>
      <c r="J725" s="2">
        <f>G725-I725</f>
        <v>4.5538355555555086</v>
      </c>
      <c r="K725" s="2">
        <f>90+J725</f>
        <v>94.553835555555509</v>
      </c>
      <c r="L725" s="2">
        <f>EXP(0.06*K725)</f>
        <v>290.97289931510983</v>
      </c>
      <c r="M725" s="2">
        <f>SUMIF(A:A,A725,L:L)</f>
        <v>5014.590812919374</v>
      </c>
      <c r="N725" s="3">
        <f>L725/M725</f>
        <v>5.8025252741551687E-2</v>
      </c>
      <c r="O725" s="7">
        <f>1/N725</f>
        <v>17.233875817035493</v>
      </c>
      <c r="P725" s="3">
        <f>IF(O725&gt;21,"",N725)</f>
        <v>5.8025252741551687E-2</v>
      </c>
      <c r="Q725" s="3">
        <f>IF(ISNUMBER(P725),SUMIF(A:A,A725,P:P),"")</f>
        <v>0.85494298561922233</v>
      </c>
      <c r="R725" s="3">
        <f>IFERROR(P725*(1/Q725),"")</f>
        <v>6.7870318509631225E-2</v>
      </c>
      <c r="S725" s="8">
        <f>IFERROR(1/R725,"")</f>
        <v>14.733981244807238</v>
      </c>
    </row>
    <row r="726" spans="1:19" x14ac:dyDescent="0.25">
      <c r="A726" s="1">
        <v>77</v>
      </c>
      <c r="B726" s="5">
        <v>0.83333333333333337</v>
      </c>
      <c r="C726" s="1" t="s">
        <v>542</v>
      </c>
      <c r="D726" s="1">
        <v>7</v>
      </c>
      <c r="E726" s="1">
        <v>4</v>
      </c>
      <c r="F726" s="1" t="s">
        <v>750</v>
      </c>
      <c r="G726" s="2">
        <v>47.7986</v>
      </c>
      <c r="H726" s="6">
        <f>1+COUNTIFS(A:A,A726,O:O,"&lt;"&amp;O726)</f>
        <v>9</v>
      </c>
      <c r="I726" s="2">
        <f>AVERAGEIF(A:A,A726,G:G)</f>
        <v>46.886797777777787</v>
      </c>
      <c r="J726" s="2">
        <f>G726-I726</f>
        <v>0.91180222222221374</v>
      </c>
      <c r="K726" s="2">
        <f>90+J726</f>
        <v>90.911802222222207</v>
      </c>
      <c r="L726" s="2">
        <f>EXP(0.06*K726)</f>
        <v>233.85660615971079</v>
      </c>
      <c r="M726" s="2">
        <f>SUMIF(A:A,A726,L:L)</f>
        <v>5014.590812919374</v>
      </c>
      <c r="N726" s="3">
        <f>L726/M726</f>
        <v>4.6635232042704818E-2</v>
      </c>
      <c r="O726" s="7">
        <f>1/N726</f>
        <v>21.443015424138554</v>
      </c>
      <c r="P726" s="3" t="str">
        <f>IF(O726&gt;21,"",N726)</f>
        <v/>
      </c>
      <c r="Q726" s="3" t="str">
        <f>IF(ISNUMBER(P726),SUMIF(A:A,A726,P:P),"")</f>
        <v/>
      </c>
      <c r="R726" s="3" t="str">
        <f>IFERROR(P726*(1/Q726),"")</f>
        <v/>
      </c>
      <c r="S726" s="8" t="str">
        <f>IFERROR(1/R726,"")</f>
        <v/>
      </c>
    </row>
    <row r="727" spans="1:19" x14ac:dyDescent="0.25">
      <c r="A727" s="1">
        <v>77</v>
      </c>
      <c r="B727" s="5">
        <v>0.83333333333333337</v>
      </c>
      <c r="C727" s="1" t="s">
        <v>542</v>
      </c>
      <c r="D727" s="1">
        <v>7</v>
      </c>
      <c r="E727" s="1">
        <v>12</v>
      </c>
      <c r="F727" s="1" t="s">
        <v>757</v>
      </c>
      <c r="G727" s="2">
        <v>35.073933333333301</v>
      </c>
      <c r="H727" s="6">
        <f>1+COUNTIFS(A:A,A727,O:O,"&lt;"&amp;O727)</f>
        <v>10</v>
      </c>
      <c r="I727" s="2">
        <f>AVERAGEIF(A:A,A727,G:G)</f>
        <v>46.886797777777787</v>
      </c>
      <c r="J727" s="2">
        <f>G727-I727</f>
        <v>-11.812864444444486</v>
      </c>
      <c r="K727" s="2">
        <f>90+J727</f>
        <v>78.187135555555514</v>
      </c>
      <c r="L727" s="2">
        <f>EXP(0.06*K727)</f>
        <v>108.98694815184419</v>
      </c>
      <c r="M727" s="2">
        <f>SUMIF(A:A,A727,L:L)</f>
        <v>5014.590812919374</v>
      </c>
      <c r="N727" s="3">
        <f>L727/M727</f>
        <v>2.1733966382871152E-2</v>
      </c>
      <c r="O727" s="7">
        <f>1/N727</f>
        <v>46.010929730162566</v>
      </c>
      <c r="P727" s="3" t="str">
        <f>IF(O727&gt;21,"",N727)</f>
        <v/>
      </c>
      <c r="Q727" s="3" t="str">
        <f>IF(ISNUMBER(P727),SUMIF(A:A,A727,P:P),"")</f>
        <v/>
      </c>
      <c r="R727" s="3" t="str">
        <f>IFERROR(P727*(1/Q727),"")</f>
        <v/>
      </c>
      <c r="S727" s="8" t="str">
        <f>IFERROR(1/R727,"")</f>
        <v/>
      </c>
    </row>
    <row r="728" spans="1:19" x14ac:dyDescent="0.25">
      <c r="A728" s="1">
        <v>77</v>
      </c>
      <c r="B728" s="5">
        <v>0.83333333333333337</v>
      </c>
      <c r="C728" s="1" t="s">
        <v>542</v>
      </c>
      <c r="D728" s="1">
        <v>7</v>
      </c>
      <c r="E728" s="1">
        <v>9</v>
      </c>
      <c r="F728" s="1" t="s">
        <v>755</v>
      </c>
      <c r="G728" s="2">
        <v>31.259999999999998</v>
      </c>
      <c r="H728" s="6">
        <f>1+COUNTIFS(A:A,A728,O:O,"&lt;"&amp;O728)</f>
        <v>11</v>
      </c>
      <c r="I728" s="2">
        <f>AVERAGEIF(A:A,A728,G:G)</f>
        <v>46.886797777777787</v>
      </c>
      <c r="J728" s="2">
        <f>G728-I728</f>
        <v>-15.626797777777789</v>
      </c>
      <c r="K728" s="2">
        <f>90+J728</f>
        <v>74.373202222222204</v>
      </c>
      <c r="L728" s="2">
        <f>EXP(0.06*K728)</f>
        <v>86.694646401005969</v>
      </c>
      <c r="M728" s="2">
        <f>SUMIF(A:A,A728,L:L)</f>
        <v>5014.590812919374</v>
      </c>
      <c r="N728" s="3">
        <f>L728/M728</f>
        <v>1.7288478688560122E-2</v>
      </c>
      <c r="O728" s="7">
        <f>1/N728</f>
        <v>57.841989339507663</v>
      </c>
      <c r="P728" s="3" t="str">
        <f>IF(O728&gt;21,"",N728)</f>
        <v/>
      </c>
      <c r="Q728" s="3" t="str">
        <f>IF(ISNUMBER(P728),SUMIF(A:A,A728,P:P),"")</f>
        <v/>
      </c>
      <c r="R728" s="3" t="str">
        <f>IFERROR(P728*(1/Q728),"")</f>
        <v/>
      </c>
      <c r="S728" s="8" t="str">
        <f>IFERROR(1/R728,"")</f>
        <v/>
      </c>
    </row>
    <row r="729" spans="1:19" x14ac:dyDescent="0.25">
      <c r="A729" s="1">
        <v>77</v>
      </c>
      <c r="B729" s="5">
        <v>0.83333333333333337</v>
      </c>
      <c r="C729" s="1" t="s">
        <v>542</v>
      </c>
      <c r="D729" s="1">
        <v>7</v>
      </c>
      <c r="E729" s="1">
        <v>11</v>
      </c>
      <c r="F729" s="1" t="s">
        <v>756</v>
      </c>
      <c r="G729" s="2">
        <v>31.211466666666698</v>
      </c>
      <c r="H729" s="6">
        <f>1+COUNTIFS(A:A,A729,O:O,"&lt;"&amp;O729)</f>
        <v>12</v>
      </c>
      <c r="I729" s="2">
        <f>AVERAGEIF(A:A,A729,G:G)</f>
        <v>46.886797777777787</v>
      </c>
      <c r="J729" s="2">
        <f>G729-I729</f>
        <v>-15.675331111111088</v>
      </c>
      <c r="K729" s="2">
        <f>90+J729</f>
        <v>74.324668888888908</v>
      </c>
      <c r="L729" s="2">
        <f>EXP(0.06*K729)</f>
        <v>86.442558808357845</v>
      </c>
      <c r="M729" s="2">
        <f>SUMIF(A:A,A729,L:L)</f>
        <v>5014.590812919374</v>
      </c>
      <c r="N729" s="3">
        <f>L729/M729</f>
        <v>1.7238207868456781E-2</v>
      </c>
      <c r="O729" s="7">
        <f>1/N729</f>
        <v>58.010670693317451</v>
      </c>
      <c r="P729" s="3" t="str">
        <f>IF(O729&gt;21,"",N729)</f>
        <v/>
      </c>
      <c r="Q729" s="3" t="str">
        <f>IF(ISNUMBER(P729),SUMIF(A:A,A729,P:P),"")</f>
        <v/>
      </c>
      <c r="R729" s="3" t="str">
        <f>IFERROR(P729*(1/Q729),"")</f>
        <v/>
      </c>
      <c r="S729" s="8" t="str">
        <f>IFERROR(1/R729,"")</f>
        <v/>
      </c>
    </row>
    <row r="730" spans="1:19" x14ac:dyDescent="0.25">
      <c r="A730" s="1">
        <v>77</v>
      </c>
      <c r="B730" s="5">
        <v>0.83333333333333337</v>
      </c>
      <c r="C730" s="1" t="s">
        <v>542</v>
      </c>
      <c r="D730" s="1">
        <v>7</v>
      </c>
      <c r="E730" s="1">
        <v>15</v>
      </c>
      <c r="F730" s="1" t="s">
        <v>760</v>
      </c>
      <c r="G730" s="2">
        <v>30.803166666666598</v>
      </c>
      <c r="H730" s="6">
        <f>1+COUNTIFS(A:A,A730,O:O,"&lt;"&amp;O730)</f>
        <v>13</v>
      </c>
      <c r="I730" s="2">
        <f>AVERAGEIF(A:A,A730,G:G)</f>
        <v>46.886797777777787</v>
      </c>
      <c r="J730" s="2">
        <f>G730-I730</f>
        <v>-16.083631111111188</v>
      </c>
      <c r="K730" s="2">
        <f>90+J730</f>
        <v>73.916368888888812</v>
      </c>
      <c r="L730" s="2">
        <f>EXP(0.06*K730)</f>
        <v>84.350617810455461</v>
      </c>
      <c r="M730" s="2">
        <f>SUMIF(A:A,A730,L:L)</f>
        <v>5014.590812919374</v>
      </c>
      <c r="N730" s="3">
        <f>L730/M730</f>
        <v>1.682103704117556E-2</v>
      </c>
      <c r="O730" s="7">
        <f>1/N730</f>
        <v>59.44936673952617</v>
      </c>
      <c r="P730" s="3" t="str">
        <f>IF(O730&gt;21,"",N730)</f>
        <v/>
      </c>
      <c r="Q730" s="3" t="str">
        <f>IF(ISNUMBER(P730),SUMIF(A:A,A730,P:P),"")</f>
        <v/>
      </c>
      <c r="R730" s="3" t="str">
        <f>IFERROR(P730*(1/Q730),"")</f>
        <v/>
      </c>
      <c r="S730" s="8" t="str">
        <f>IFERROR(1/R730,"")</f>
        <v/>
      </c>
    </row>
    <row r="731" spans="1:19" x14ac:dyDescent="0.25">
      <c r="A731" s="1">
        <v>77</v>
      </c>
      <c r="B731" s="5">
        <v>0.83333333333333337</v>
      </c>
      <c r="C731" s="1" t="s">
        <v>542</v>
      </c>
      <c r="D731" s="1">
        <v>7</v>
      </c>
      <c r="E731" s="1">
        <v>14</v>
      </c>
      <c r="F731" s="1" t="s">
        <v>759</v>
      </c>
      <c r="G731" s="2">
        <v>27.0994666666667</v>
      </c>
      <c r="H731" s="6">
        <f>1+COUNTIFS(A:A,A731,O:O,"&lt;"&amp;O731)</f>
        <v>14</v>
      </c>
      <c r="I731" s="2">
        <f>AVERAGEIF(A:A,A731,G:G)</f>
        <v>46.886797777777787</v>
      </c>
      <c r="J731" s="2">
        <f>G731-I731</f>
        <v>-19.787331111111087</v>
      </c>
      <c r="K731" s="2">
        <f>90+J731</f>
        <v>70.212668888888913</v>
      </c>
      <c r="L731" s="2">
        <f>EXP(0.06*K731)</f>
        <v>67.542709649462182</v>
      </c>
      <c r="M731" s="2">
        <f>SUMIF(A:A,A731,L:L)</f>
        <v>5014.590812919374</v>
      </c>
      <c r="N731" s="3">
        <f>L731/M731</f>
        <v>1.3469236507881776E-2</v>
      </c>
      <c r="O731" s="7">
        <f>1/N731</f>
        <v>74.243257917019378</v>
      </c>
      <c r="P731" s="3" t="str">
        <f>IF(O731&gt;21,"",N731)</f>
        <v/>
      </c>
      <c r="Q731" s="3" t="str">
        <f>IF(ISNUMBER(P731),SUMIF(A:A,A731,P:P),"")</f>
        <v/>
      </c>
      <c r="R731" s="3" t="str">
        <f>IFERROR(P731*(1/Q731),"")</f>
        <v/>
      </c>
      <c r="S731" s="8" t="str">
        <f>IFERROR(1/R731,"")</f>
        <v/>
      </c>
    </row>
    <row r="732" spans="1:19" x14ac:dyDescent="0.25">
      <c r="A732" s="1">
        <v>77</v>
      </c>
      <c r="B732" s="5">
        <v>0.83333333333333337</v>
      </c>
      <c r="C732" s="1" t="s">
        <v>542</v>
      </c>
      <c r="D732" s="1">
        <v>7</v>
      </c>
      <c r="E732" s="1">
        <v>16</v>
      </c>
      <c r="F732" s="1" t="s">
        <v>761</v>
      </c>
      <c r="G732" s="2">
        <v>24.9941</v>
      </c>
      <c r="H732" s="6">
        <f>1+COUNTIFS(A:A,A732,O:O,"&lt;"&amp;O732)</f>
        <v>15</v>
      </c>
      <c r="I732" s="2">
        <f>AVERAGEIF(A:A,A732,G:G)</f>
        <v>46.886797777777787</v>
      </c>
      <c r="J732" s="2">
        <f>G732-I732</f>
        <v>-21.892697777777787</v>
      </c>
      <c r="K732" s="2">
        <f>90+J732</f>
        <v>68.107302222222216</v>
      </c>
      <c r="L732" s="2">
        <f>EXP(0.06*K732)</f>
        <v>59.52748468252436</v>
      </c>
      <c r="M732" s="2">
        <f>SUMIF(A:A,A732,L:L)</f>
        <v>5014.590812919374</v>
      </c>
      <c r="N732" s="3">
        <f>L732/M732</f>
        <v>1.1870855849127377E-2</v>
      </c>
      <c r="O732" s="7">
        <f>1/N732</f>
        <v>84.239924459491235</v>
      </c>
      <c r="P732" s="3" t="str">
        <f>IF(O732&gt;21,"",N732)</f>
        <v/>
      </c>
      <c r="Q732" s="3" t="str">
        <f>IF(ISNUMBER(P732),SUMIF(A:A,A732,P:P),"")</f>
        <v/>
      </c>
      <c r="R732" s="3" t="str">
        <f>IFERROR(P732*(1/Q732),"")</f>
        <v/>
      </c>
      <c r="S732" s="8" t="str">
        <f>IFERROR(1/R732,"")</f>
        <v/>
      </c>
    </row>
    <row r="733" spans="1:19" x14ac:dyDescent="0.25">
      <c r="A733" s="1">
        <v>78</v>
      </c>
      <c r="B733" s="5">
        <v>0.85763888888888884</v>
      </c>
      <c r="C733" s="1" t="s">
        <v>542</v>
      </c>
      <c r="D733" s="1">
        <v>8</v>
      </c>
      <c r="E733" s="1">
        <v>10</v>
      </c>
      <c r="F733" s="1" t="s">
        <v>771</v>
      </c>
      <c r="G733" s="2">
        <v>71.070433333333398</v>
      </c>
      <c r="H733" s="6">
        <f>1+COUNTIFS(A:A,A733,O:O,"&lt;"&amp;O733)</f>
        <v>1</v>
      </c>
      <c r="I733" s="2">
        <f>AVERAGEIF(A:A,A733,G:G)</f>
        <v>49.575122222222227</v>
      </c>
      <c r="J733" s="2">
        <f>G733-I733</f>
        <v>21.495311111111171</v>
      </c>
      <c r="K733" s="2">
        <f>90+J733</f>
        <v>111.49531111111116</v>
      </c>
      <c r="L733" s="2">
        <f>EXP(0.06*K733)</f>
        <v>804.0960013111569</v>
      </c>
      <c r="M733" s="2">
        <f>SUMIF(A:A,A733,L:L)</f>
        <v>3229.9844316893477</v>
      </c>
      <c r="N733" s="3">
        <f>L733/M733</f>
        <v>0.24894733034072189</v>
      </c>
      <c r="O733" s="7">
        <f>1/N733</f>
        <v>4.0169139336876984</v>
      </c>
      <c r="P733" s="3">
        <f>IF(O733&gt;21,"",N733)</f>
        <v>0.24894733034072189</v>
      </c>
      <c r="Q733" s="3">
        <f>IF(ISNUMBER(P733),SUMIF(A:A,A733,P:P),"")</f>
        <v>0.89953001898159368</v>
      </c>
      <c r="R733" s="3">
        <f>IFERROR(P733*(1/Q733),"")</f>
        <v>0.27675266537804771</v>
      </c>
      <c r="S733" s="8">
        <f>IFERROR(1/R733,"")</f>
        <v>3.613334667017523</v>
      </c>
    </row>
    <row r="734" spans="1:19" x14ac:dyDescent="0.25">
      <c r="A734" s="1">
        <v>78</v>
      </c>
      <c r="B734" s="5">
        <v>0.85763888888888884</v>
      </c>
      <c r="C734" s="1" t="s">
        <v>542</v>
      </c>
      <c r="D734" s="1">
        <v>8</v>
      </c>
      <c r="E734" s="1">
        <v>8</v>
      </c>
      <c r="F734" s="1" t="s">
        <v>769</v>
      </c>
      <c r="G734" s="2">
        <v>59.185400000000001</v>
      </c>
      <c r="H734" s="6">
        <f>1+COUNTIFS(A:A,A734,O:O,"&lt;"&amp;O734)</f>
        <v>2</v>
      </c>
      <c r="I734" s="2">
        <f>AVERAGEIF(A:A,A734,G:G)</f>
        <v>49.575122222222227</v>
      </c>
      <c r="J734" s="2">
        <f>G734-I734</f>
        <v>9.6102777777777746</v>
      </c>
      <c r="K734" s="2">
        <f>90+J734</f>
        <v>99.610277777777782</v>
      </c>
      <c r="L734" s="2">
        <f>EXP(0.06*K734)</f>
        <v>394.10472231802822</v>
      </c>
      <c r="M734" s="2">
        <f>SUMIF(A:A,A734,L:L)</f>
        <v>3229.9844316893477</v>
      </c>
      <c r="N734" s="3">
        <f>L734/M734</f>
        <v>0.12201443401753594</v>
      </c>
      <c r="O734" s="7">
        <f>1/N734</f>
        <v>8.1957516588265271</v>
      </c>
      <c r="P734" s="3">
        <f>IF(O734&gt;21,"",N734)</f>
        <v>0.12201443401753594</v>
      </c>
      <c r="Q734" s="3">
        <f>IF(ISNUMBER(P734),SUMIF(A:A,A734,P:P),"")</f>
        <v>0.89953001898159368</v>
      </c>
      <c r="R734" s="3">
        <f>IFERROR(P734*(1/Q734),"")</f>
        <v>0.13564242598115295</v>
      </c>
      <c r="S734" s="8">
        <f>IFERROR(1/R734,"")</f>
        <v>7.3723246452326547</v>
      </c>
    </row>
    <row r="735" spans="1:19" x14ac:dyDescent="0.25">
      <c r="A735" s="1">
        <v>78</v>
      </c>
      <c r="B735" s="5">
        <v>0.85763888888888884</v>
      </c>
      <c r="C735" s="1" t="s">
        <v>542</v>
      </c>
      <c r="D735" s="1">
        <v>8</v>
      </c>
      <c r="E735" s="1">
        <v>9</v>
      </c>
      <c r="F735" s="1" t="s">
        <v>770</v>
      </c>
      <c r="G735" s="2">
        <v>54.502799999999993</v>
      </c>
      <c r="H735" s="6">
        <f>1+COUNTIFS(A:A,A735,O:O,"&lt;"&amp;O735)</f>
        <v>3</v>
      </c>
      <c r="I735" s="2">
        <f>AVERAGEIF(A:A,A735,G:G)</f>
        <v>49.575122222222227</v>
      </c>
      <c r="J735" s="2">
        <f>G735-I735</f>
        <v>4.9276777777777667</v>
      </c>
      <c r="K735" s="2">
        <f>90+J735</f>
        <v>94.927677777777774</v>
      </c>
      <c r="L735" s="2">
        <f>EXP(0.06*K735)</f>
        <v>297.57332543494266</v>
      </c>
      <c r="M735" s="2">
        <f>SUMIF(A:A,A735,L:L)</f>
        <v>3229.9844316893477</v>
      </c>
      <c r="N735" s="3">
        <f>L735/M735</f>
        <v>9.2128408581618373E-2</v>
      </c>
      <c r="O735" s="7">
        <f>1/N735</f>
        <v>10.854415216714401</v>
      </c>
      <c r="P735" s="3">
        <f>IF(O735&gt;21,"",N735)</f>
        <v>9.2128408581618373E-2</v>
      </c>
      <c r="Q735" s="3">
        <f>IF(ISNUMBER(P735),SUMIF(A:A,A735,P:P),"")</f>
        <v>0.89953001898159368</v>
      </c>
      <c r="R735" s="3">
        <f>IFERROR(P735*(1/Q735),"")</f>
        <v>0.10241838141869006</v>
      </c>
      <c r="S735" s="8">
        <f>IFERROR(1/R735,"")</f>
        <v>9.7638723259252043</v>
      </c>
    </row>
    <row r="736" spans="1:19" x14ac:dyDescent="0.25">
      <c r="A736" s="1">
        <v>78</v>
      </c>
      <c r="B736" s="5">
        <v>0.85763888888888884</v>
      </c>
      <c r="C736" s="1" t="s">
        <v>542</v>
      </c>
      <c r="D736" s="1">
        <v>8</v>
      </c>
      <c r="E736" s="1">
        <v>1</v>
      </c>
      <c r="F736" s="1" t="s">
        <v>762</v>
      </c>
      <c r="G736" s="2">
        <v>54.245333333333299</v>
      </c>
      <c r="H736" s="6">
        <f>1+COUNTIFS(A:A,A736,O:O,"&lt;"&amp;O736)</f>
        <v>4</v>
      </c>
      <c r="I736" s="2">
        <f>AVERAGEIF(A:A,A736,G:G)</f>
        <v>49.575122222222227</v>
      </c>
      <c r="J736" s="2">
        <f>G736-I736</f>
        <v>4.6702111111110725</v>
      </c>
      <c r="K736" s="2">
        <f>90+J736</f>
        <v>94.670211111111072</v>
      </c>
      <c r="L736" s="2">
        <f>EXP(0.06*K736)</f>
        <v>293.01173712641116</v>
      </c>
      <c r="M736" s="2">
        <f>SUMIF(A:A,A736,L:L)</f>
        <v>3229.9844316893477</v>
      </c>
      <c r="N736" s="3">
        <f>L736/M736</f>
        <v>9.0716145332366216E-2</v>
      </c>
      <c r="O736" s="7">
        <f>1/N736</f>
        <v>11.023396070635448</v>
      </c>
      <c r="P736" s="3">
        <f>IF(O736&gt;21,"",N736)</f>
        <v>9.0716145332366216E-2</v>
      </c>
      <c r="Q736" s="3">
        <f>IF(ISNUMBER(P736),SUMIF(A:A,A736,P:P),"")</f>
        <v>0.89953001898159368</v>
      </c>
      <c r="R736" s="3">
        <f>IFERROR(P736*(1/Q736),"")</f>
        <v>0.10084838017420568</v>
      </c>
      <c r="S736" s="8">
        <f>IFERROR(1/R736,"")</f>
        <v>9.9158756766603311</v>
      </c>
    </row>
    <row r="737" spans="1:19" x14ac:dyDescent="0.25">
      <c r="A737" s="1">
        <v>78</v>
      </c>
      <c r="B737" s="5">
        <v>0.85763888888888884</v>
      </c>
      <c r="C737" s="1" t="s">
        <v>542</v>
      </c>
      <c r="D737" s="1">
        <v>8</v>
      </c>
      <c r="E737" s="1">
        <v>5</v>
      </c>
      <c r="F737" s="1" t="s">
        <v>766</v>
      </c>
      <c r="G737" s="2">
        <v>54.069000000000003</v>
      </c>
      <c r="H737" s="6">
        <f>1+COUNTIFS(A:A,A737,O:O,"&lt;"&amp;O737)</f>
        <v>5</v>
      </c>
      <c r="I737" s="2">
        <f>AVERAGEIF(A:A,A737,G:G)</f>
        <v>49.575122222222227</v>
      </c>
      <c r="J737" s="2">
        <f>G737-I737</f>
        <v>4.4938777777777759</v>
      </c>
      <c r="K737" s="2">
        <f>90+J737</f>
        <v>94.493877777777783</v>
      </c>
      <c r="L737" s="2">
        <f>EXP(0.06*K737)</f>
        <v>289.92801460476682</v>
      </c>
      <c r="M737" s="2">
        <f>SUMIF(A:A,A737,L:L)</f>
        <v>3229.9844316893477</v>
      </c>
      <c r="N737" s="3">
        <f>L737/M737</f>
        <v>8.9761427875715352E-2</v>
      </c>
      <c r="O737" s="7">
        <f>1/N737</f>
        <v>11.140642742276905</v>
      </c>
      <c r="P737" s="3">
        <f>IF(O737&gt;21,"",N737)</f>
        <v>8.9761427875715352E-2</v>
      </c>
      <c r="Q737" s="3">
        <f>IF(ISNUMBER(P737),SUMIF(A:A,A737,P:P),"")</f>
        <v>0.89953001898159368</v>
      </c>
      <c r="R737" s="3">
        <f>IFERROR(P737*(1/Q737),"")</f>
        <v>9.9787028761240334E-2</v>
      </c>
      <c r="S737" s="8">
        <f>IFERROR(1/R737,"")</f>
        <v>10.021342577427497</v>
      </c>
    </row>
    <row r="738" spans="1:19" x14ac:dyDescent="0.25">
      <c r="A738" s="1">
        <v>78</v>
      </c>
      <c r="B738" s="5">
        <v>0.85763888888888884</v>
      </c>
      <c r="C738" s="1" t="s">
        <v>542</v>
      </c>
      <c r="D738" s="1">
        <v>8</v>
      </c>
      <c r="E738" s="1">
        <v>4</v>
      </c>
      <c r="F738" s="1" t="s">
        <v>765</v>
      </c>
      <c r="G738" s="2">
        <v>51.143933333333401</v>
      </c>
      <c r="H738" s="6">
        <f>1+COUNTIFS(A:A,A738,O:O,"&lt;"&amp;O738)</f>
        <v>6</v>
      </c>
      <c r="I738" s="2">
        <f>AVERAGEIF(A:A,A738,G:G)</f>
        <v>49.575122222222227</v>
      </c>
      <c r="J738" s="2">
        <f>G738-I738</f>
        <v>1.5688111111111738</v>
      </c>
      <c r="K738" s="2">
        <f>90+J738</f>
        <v>91.568811111111174</v>
      </c>
      <c r="L738" s="2">
        <f>EXP(0.06*K738)</f>
        <v>243.2594737018135</v>
      </c>
      <c r="M738" s="2">
        <f>SUMIF(A:A,A738,L:L)</f>
        <v>3229.9844316893477</v>
      </c>
      <c r="N738" s="3">
        <f>L738/M738</f>
        <v>7.5312893559237329E-2</v>
      </c>
      <c r="O738" s="7">
        <f>1/N738</f>
        <v>13.277938912457936</v>
      </c>
      <c r="P738" s="3">
        <f>IF(O738&gt;21,"",N738)</f>
        <v>7.5312893559237329E-2</v>
      </c>
      <c r="Q738" s="3">
        <f>IF(ISNUMBER(P738),SUMIF(A:A,A738,P:P),"")</f>
        <v>0.89953001898159368</v>
      </c>
      <c r="R738" s="3">
        <f>IFERROR(P738*(1/Q738),"")</f>
        <v>8.372471398397921E-2</v>
      </c>
      <c r="S738" s="8">
        <f>IFERROR(1/R738,"")</f>
        <v>11.94390464195973</v>
      </c>
    </row>
    <row r="739" spans="1:19" x14ac:dyDescent="0.25">
      <c r="A739" s="1">
        <v>78</v>
      </c>
      <c r="B739" s="5">
        <v>0.85763888888888884</v>
      </c>
      <c r="C739" s="1" t="s">
        <v>542</v>
      </c>
      <c r="D739" s="1">
        <v>8</v>
      </c>
      <c r="E739" s="1">
        <v>7</v>
      </c>
      <c r="F739" s="1" t="s">
        <v>768</v>
      </c>
      <c r="G739" s="2">
        <v>49.789299999999997</v>
      </c>
      <c r="H739" s="6">
        <f>1+COUNTIFS(A:A,A739,O:O,"&lt;"&amp;O739)</f>
        <v>7</v>
      </c>
      <c r="I739" s="2">
        <f>AVERAGEIF(A:A,A739,G:G)</f>
        <v>49.575122222222227</v>
      </c>
      <c r="J739" s="2">
        <f>G739-I739</f>
        <v>0.21417777777777047</v>
      </c>
      <c r="K739" s="2">
        <f>90+J739</f>
        <v>90.214177777777763</v>
      </c>
      <c r="L739" s="2">
        <f>EXP(0.06*K739)</f>
        <v>224.26999630592954</v>
      </c>
      <c r="M739" s="2">
        <f>SUMIF(A:A,A739,L:L)</f>
        <v>3229.9844316893477</v>
      </c>
      <c r="N739" s="3">
        <f>L739/M739</f>
        <v>6.9433770053384358E-2</v>
      </c>
      <c r="O739" s="7">
        <f>1/N739</f>
        <v>14.402213782013378</v>
      </c>
      <c r="P739" s="3">
        <f>IF(O739&gt;21,"",N739)</f>
        <v>6.9433770053384358E-2</v>
      </c>
      <c r="Q739" s="3">
        <f>IF(ISNUMBER(P739),SUMIF(A:A,A739,P:P),"")</f>
        <v>0.89953001898159368</v>
      </c>
      <c r="R739" s="3">
        <f>IFERROR(P739*(1/Q739),"")</f>
        <v>7.7188941545268341E-2</v>
      </c>
      <c r="S739" s="8">
        <f>IFERROR(1/R739,"")</f>
        <v>12.955223636711464</v>
      </c>
    </row>
    <row r="740" spans="1:19" x14ac:dyDescent="0.25">
      <c r="A740" s="1">
        <v>78</v>
      </c>
      <c r="B740" s="5">
        <v>0.85763888888888884</v>
      </c>
      <c r="C740" s="1" t="s">
        <v>542</v>
      </c>
      <c r="D740" s="1">
        <v>8</v>
      </c>
      <c r="E740" s="1">
        <v>11</v>
      </c>
      <c r="F740" s="1" t="s">
        <v>772</v>
      </c>
      <c r="G740" s="2">
        <v>47.817833333333297</v>
      </c>
      <c r="H740" s="6">
        <f>1+COUNTIFS(A:A,A740,O:O,"&lt;"&amp;O740)</f>
        <v>8</v>
      </c>
      <c r="I740" s="2">
        <f>AVERAGEIF(A:A,A740,G:G)</f>
        <v>49.575122222222227</v>
      </c>
      <c r="J740" s="2">
        <f>G740-I740</f>
        <v>-1.7572888888889295</v>
      </c>
      <c r="K740" s="2">
        <f>90+J740</f>
        <v>88.242711111111078</v>
      </c>
      <c r="L740" s="2">
        <f>EXP(0.06*K740)</f>
        <v>199.25046803807038</v>
      </c>
      <c r="M740" s="2">
        <f>SUMIF(A:A,A740,L:L)</f>
        <v>3229.9844316893477</v>
      </c>
      <c r="N740" s="3">
        <f>L740/M740</f>
        <v>6.1687748734398182E-2</v>
      </c>
      <c r="O740" s="7">
        <f>1/N740</f>
        <v>16.210674250823846</v>
      </c>
      <c r="P740" s="3">
        <f>IF(O740&gt;21,"",N740)</f>
        <v>6.1687748734398182E-2</v>
      </c>
      <c r="Q740" s="3">
        <f>IF(ISNUMBER(P740),SUMIF(A:A,A740,P:P),"")</f>
        <v>0.89953001898159368</v>
      </c>
      <c r="R740" s="3">
        <f>IFERROR(P740*(1/Q740),"")</f>
        <v>6.8577754419177919E-2</v>
      </c>
      <c r="S740" s="8">
        <f>IFERROR(1/R740,"")</f>
        <v>14.581988116548008</v>
      </c>
    </row>
    <row r="741" spans="1:19" x14ac:dyDescent="0.25">
      <c r="A741" s="1">
        <v>78</v>
      </c>
      <c r="B741" s="5">
        <v>0.85763888888888884</v>
      </c>
      <c r="C741" s="1" t="s">
        <v>542</v>
      </c>
      <c r="D741" s="1">
        <v>8</v>
      </c>
      <c r="E741" s="1">
        <v>3</v>
      </c>
      <c r="F741" s="1" t="s">
        <v>764</v>
      </c>
      <c r="G741" s="2">
        <v>44.158666666666704</v>
      </c>
      <c r="H741" s="6">
        <f>1+COUNTIFS(A:A,A741,O:O,"&lt;"&amp;O741)</f>
        <v>9</v>
      </c>
      <c r="I741" s="2">
        <f>AVERAGEIF(A:A,A741,G:G)</f>
        <v>49.575122222222227</v>
      </c>
      <c r="J741" s="2">
        <f>G741-I741</f>
        <v>-5.4164555555555225</v>
      </c>
      <c r="K741" s="2">
        <f>90+J741</f>
        <v>84.58354444444447</v>
      </c>
      <c r="L741" s="2">
        <f>EXP(0.06*K741)</f>
        <v>159.97421830665181</v>
      </c>
      <c r="M741" s="2">
        <f>SUMIF(A:A,A741,L:L)</f>
        <v>3229.9844316893477</v>
      </c>
      <c r="N741" s="3">
        <f>L741/M741</f>
        <v>4.9527860486616039E-2</v>
      </c>
      <c r="O741" s="7">
        <f>1/N741</f>
        <v>20.190656131213885</v>
      </c>
      <c r="P741" s="3">
        <f>IF(O741&gt;21,"",N741)</f>
        <v>4.9527860486616039E-2</v>
      </c>
      <c r="Q741" s="3">
        <f>IF(ISNUMBER(P741),SUMIF(A:A,A741,P:P),"")</f>
        <v>0.89953001898159368</v>
      </c>
      <c r="R741" s="3">
        <f>IFERROR(P741*(1/Q741),"")</f>
        <v>5.5059708338237777E-2</v>
      </c>
      <c r="S741" s="8">
        <f>IFERROR(1/R741,"")</f>
        <v>18.162101292961655</v>
      </c>
    </row>
    <row r="742" spans="1:19" x14ac:dyDescent="0.25">
      <c r="A742" s="1">
        <v>78</v>
      </c>
      <c r="B742" s="5">
        <v>0.85763888888888884</v>
      </c>
      <c r="C742" s="1" t="s">
        <v>542</v>
      </c>
      <c r="D742" s="1">
        <v>8</v>
      </c>
      <c r="E742" s="1">
        <v>12</v>
      </c>
      <c r="F742" s="1" t="s">
        <v>773</v>
      </c>
      <c r="G742" s="2">
        <v>42.847733333333302</v>
      </c>
      <c r="H742" s="6">
        <f>1+COUNTIFS(A:A,A742,O:O,"&lt;"&amp;O742)</f>
        <v>10</v>
      </c>
      <c r="I742" s="2">
        <f>AVERAGEIF(A:A,A742,G:G)</f>
        <v>49.575122222222227</v>
      </c>
      <c r="J742" s="2">
        <f>G742-I742</f>
        <v>-6.7273888888889246</v>
      </c>
      <c r="K742" s="2">
        <f>90+J742</f>
        <v>83.272611111111075</v>
      </c>
      <c r="L742" s="2">
        <f>EXP(0.06*K742)</f>
        <v>147.87342430682983</v>
      </c>
      <c r="M742" s="2">
        <f>SUMIF(A:A,A742,L:L)</f>
        <v>3229.9844316893477</v>
      </c>
      <c r="N742" s="3">
        <f>L742/M742</f>
        <v>4.5781466577994936E-2</v>
      </c>
      <c r="O742" s="7">
        <f>1/N742</f>
        <v>21.842900080458637</v>
      </c>
      <c r="P742" s="3" t="str">
        <f>IF(O742&gt;21,"",N742)</f>
        <v/>
      </c>
      <c r="Q742" s="3" t="str">
        <f>IF(ISNUMBER(P742),SUMIF(A:A,A742,P:P),"")</f>
        <v/>
      </c>
      <c r="R742" s="3" t="str">
        <f>IFERROR(P742*(1/Q742),"")</f>
        <v/>
      </c>
      <c r="S742" s="8" t="str">
        <f>IFERROR(1/R742,"")</f>
        <v/>
      </c>
    </row>
    <row r="743" spans="1:19" x14ac:dyDescent="0.25">
      <c r="A743" s="1">
        <v>78</v>
      </c>
      <c r="B743" s="5">
        <v>0.85763888888888884</v>
      </c>
      <c r="C743" s="1" t="s">
        <v>542</v>
      </c>
      <c r="D743" s="1">
        <v>8</v>
      </c>
      <c r="E743" s="1">
        <v>6</v>
      </c>
      <c r="F743" s="1" t="s">
        <v>767</v>
      </c>
      <c r="G743" s="2">
        <v>39.497866666666695</v>
      </c>
      <c r="H743" s="6">
        <f>1+COUNTIFS(A:A,A743,O:O,"&lt;"&amp;O743)</f>
        <v>11</v>
      </c>
      <c r="I743" s="2">
        <f>AVERAGEIF(A:A,A743,G:G)</f>
        <v>49.575122222222227</v>
      </c>
      <c r="J743" s="2">
        <f>G743-I743</f>
        <v>-10.077255555555531</v>
      </c>
      <c r="K743" s="2">
        <f>90+J743</f>
        <v>79.922744444444476</v>
      </c>
      <c r="L743" s="2">
        <f>EXP(0.06*K743)</f>
        <v>120.94847962096189</v>
      </c>
      <c r="M743" s="2">
        <f>SUMIF(A:A,A743,L:L)</f>
        <v>3229.9844316893477</v>
      </c>
      <c r="N743" s="3">
        <f>L743/M743</f>
        <v>3.7445530211953182E-2</v>
      </c>
      <c r="O743" s="7">
        <f>1/N743</f>
        <v>26.705457082319128</v>
      </c>
      <c r="P743" s="3" t="str">
        <f>IF(O743&gt;21,"",N743)</f>
        <v/>
      </c>
      <c r="Q743" s="3" t="str">
        <f>IF(ISNUMBER(P743),SUMIF(A:A,A743,P:P),"")</f>
        <v/>
      </c>
      <c r="R743" s="3" t="str">
        <f>IFERROR(P743*(1/Q743),"")</f>
        <v/>
      </c>
      <c r="S743" s="8" t="str">
        <f>IFERROR(1/R743,"")</f>
        <v/>
      </c>
    </row>
    <row r="744" spans="1:19" x14ac:dyDescent="0.25">
      <c r="A744" s="1">
        <v>78</v>
      </c>
      <c r="B744" s="5">
        <v>0.85763888888888884</v>
      </c>
      <c r="C744" s="1" t="s">
        <v>542</v>
      </c>
      <c r="D744" s="1">
        <v>8</v>
      </c>
      <c r="E744" s="1">
        <v>2</v>
      </c>
      <c r="F744" s="1" t="s">
        <v>763</v>
      </c>
      <c r="G744" s="2">
        <v>26.573166666666697</v>
      </c>
      <c r="H744" s="6">
        <f>1+COUNTIFS(A:A,A744,O:O,"&lt;"&amp;O744)</f>
        <v>12</v>
      </c>
      <c r="I744" s="2">
        <f>AVERAGEIF(A:A,A744,G:G)</f>
        <v>49.575122222222227</v>
      </c>
      <c r="J744" s="2">
        <f>G744-I744</f>
        <v>-23.001955555555529</v>
      </c>
      <c r="K744" s="2">
        <f>90+J744</f>
        <v>66.998044444444474</v>
      </c>
      <c r="L744" s="2">
        <f>EXP(0.06*K744)</f>
        <v>55.694570613785366</v>
      </c>
      <c r="M744" s="2">
        <f>SUMIF(A:A,A744,L:L)</f>
        <v>3229.9844316893477</v>
      </c>
      <c r="N744" s="3">
        <f>L744/M744</f>
        <v>1.7242984228458332E-2</v>
      </c>
      <c r="O744" s="7">
        <f>1/N744</f>
        <v>57.994601557981504</v>
      </c>
      <c r="P744" s="3" t="str">
        <f>IF(O744&gt;21,"",N744)</f>
        <v/>
      </c>
      <c r="Q744" s="3" t="str">
        <f>IF(ISNUMBER(P744),SUMIF(A:A,A744,P:P),"")</f>
        <v/>
      </c>
      <c r="R744" s="3" t="str">
        <f>IFERROR(P744*(1/Q744),"")</f>
        <v/>
      </c>
      <c r="S744" s="8" t="str">
        <f>IFERROR(1/R744,"")</f>
        <v/>
      </c>
    </row>
  </sheetData>
  <autoFilter ref="A1:S68"/>
  <sortState ref="A2:T899">
    <sortCondition ref="B2:B899"/>
    <sortCondition ref="H2:H899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6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5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2018-03-23T21:51:17Z</cp:lastPrinted>
  <dcterms:created xsi:type="dcterms:W3CDTF">2016-03-11T05:58:01Z</dcterms:created>
  <dcterms:modified xsi:type="dcterms:W3CDTF">2018-03-23T22:25:17Z</dcterms:modified>
</cp:coreProperties>
</file>