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y 2018\DBR\"/>
    </mc:Choice>
  </mc:AlternateContent>
  <bookViews>
    <workbookView xWindow="0" yWindow="0" windowWidth="20490" windowHeight="7935"/>
  </bookViews>
  <sheets>
    <sheet name="PRICES" sheetId="1" r:id="rId1"/>
  </sheets>
  <definedNames>
    <definedName name="_xlnm._FilterDatabase" localSheetId="0" hidden="1">PRICES!$A$1:$S$66</definedName>
  </definedNames>
  <calcPr calcId="152511"/>
</workbook>
</file>

<file path=xl/calcChain.xml><?xml version="1.0" encoding="utf-8"?>
<calcChain xmlns="http://schemas.openxmlformats.org/spreadsheetml/2006/main">
  <c r="H2" i="1" l="1"/>
  <c r="H9" i="1"/>
  <c r="H10" i="1"/>
  <c r="H3" i="1"/>
  <c r="H14" i="1"/>
  <c r="H12" i="1"/>
  <c r="H11" i="1"/>
  <c r="H15" i="1"/>
  <c r="H6" i="1"/>
  <c r="H7" i="1"/>
  <c r="H8" i="1"/>
  <c r="H13" i="1"/>
  <c r="H5" i="1"/>
  <c r="H16" i="1"/>
  <c r="H19" i="1"/>
  <c r="H21" i="1"/>
  <c r="H17" i="1"/>
  <c r="H18" i="1"/>
  <c r="H20" i="1"/>
  <c r="H27" i="1"/>
  <c r="H31" i="1"/>
  <c r="H30" i="1"/>
  <c r="H22" i="1"/>
  <c r="H28" i="1"/>
  <c r="H26" i="1"/>
  <c r="H24" i="1"/>
  <c r="H29" i="1"/>
  <c r="H23" i="1"/>
  <c r="H32" i="1"/>
  <c r="H25" i="1"/>
  <c r="H35" i="1"/>
  <c r="H33" i="1"/>
  <c r="H39" i="1"/>
  <c r="H38" i="1"/>
  <c r="H36" i="1"/>
  <c r="H40" i="1"/>
  <c r="H37" i="1"/>
  <c r="H34" i="1"/>
  <c r="H42" i="1"/>
  <c r="H43" i="1"/>
  <c r="H41" i="1"/>
  <c r="H46" i="1"/>
  <c r="H44" i="1"/>
  <c r="H45" i="1"/>
  <c r="H49" i="1"/>
  <c r="H52" i="1"/>
  <c r="H48" i="1"/>
  <c r="H47" i="1"/>
  <c r="H53" i="1"/>
  <c r="H54" i="1"/>
  <c r="H50" i="1"/>
  <c r="H51" i="1"/>
  <c r="H56" i="1"/>
  <c r="H55" i="1"/>
  <c r="H68" i="1"/>
  <c r="H60" i="1"/>
  <c r="H58" i="1"/>
  <c r="H72" i="1"/>
  <c r="H65" i="1"/>
  <c r="H70" i="1"/>
  <c r="H61" i="1"/>
  <c r="H67" i="1"/>
  <c r="H66" i="1"/>
  <c r="H69" i="1"/>
  <c r="H71" i="1"/>
  <c r="H62" i="1"/>
  <c r="H57" i="1"/>
  <c r="H64" i="1"/>
  <c r="H59" i="1"/>
  <c r="H63" i="1"/>
  <c r="H80" i="1"/>
  <c r="H82" i="1"/>
  <c r="H74" i="1"/>
  <c r="H75" i="1"/>
  <c r="H77" i="1"/>
  <c r="H81" i="1"/>
  <c r="H73" i="1"/>
  <c r="H78" i="1"/>
  <c r="H79" i="1"/>
  <c r="H76" i="1"/>
  <c r="H90" i="1"/>
  <c r="H84" i="1"/>
  <c r="H83" i="1"/>
  <c r="H85" i="1"/>
  <c r="H86" i="1"/>
  <c r="H89" i="1"/>
  <c r="H87" i="1"/>
  <c r="H92" i="1"/>
  <c r="H91" i="1"/>
  <c r="H88" i="1"/>
  <c r="H94" i="1"/>
  <c r="H96" i="1"/>
  <c r="H93" i="1"/>
  <c r="H97" i="1"/>
  <c r="H99" i="1"/>
  <c r="H98" i="1"/>
  <c r="H95" i="1"/>
  <c r="H105" i="1"/>
  <c r="H102" i="1"/>
  <c r="H107" i="1"/>
  <c r="H109" i="1"/>
  <c r="H108" i="1"/>
  <c r="H101" i="1"/>
  <c r="H103" i="1"/>
  <c r="H100" i="1"/>
  <c r="H104" i="1"/>
  <c r="H106" i="1"/>
  <c r="H111" i="1"/>
  <c r="H113" i="1"/>
  <c r="H110" i="1"/>
  <c r="H115" i="1"/>
  <c r="H112" i="1"/>
  <c r="H114" i="1"/>
  <c r="H120" i="1"/>
  <c r="H118" i="1"/>
  <c r="H125" i="1"/>
  <c r="H119" i="1"/>
  <c r="H116" i="1"/>
  <c r="H124" i="1"/>
  <c r="H117" i="1"/>
  <c r="H121" i="1"/>
  <c r="H123" i="1"/>
  <c r="H122" i="1"/>
  <c r="H127" i="1"/>
  <c r="H128" i="1"/>
  <c r="H130" i="1"/>
  <c r="H129" i="1"/>
  <c r="H131" i="1"/>
  <c r="H126" i="1"/>
  <c r="H136" i="1"/>
  <c r="H132" i="1"/>
  <c r="H135" i="1"/>
  <c r="H134" i="1"/>
  <c r="H137" i="1"/>
  <c r="H133" i="1"/>
  <c r="H138" i="1"/>
  <c r="H143" i="1"/>
  <c r="H142" i="1"/>
  <c r="H141" i="1"/>
  <c r="H144" i="1"/>
  <c r="H139" i="1"/>
  <c r="H140" i="1"/>
  <c r="H145" i="1"/>
  <c r="H149" i="1"/>
  <c r="H146" i="1"/>
  <c r="H148" i="1"/>
  <c r="H147" i="1"/>
  <c r="H156" i="1"/>
  <c r="H150" i="1"/>
  <c r="H151" i="1"/>
  <c r="H154" i="1"/>
  <c r="H152" i="1"/>
  <c r="H157" i="1"/>
  <c r="H153" i="1"/>
  <c r="H155" i="1"/>
  <c r="H159" i="1"/>
  <c r="H158" i="1"/>
  <c r="H164" i="1"/>
  <c r="H163" i="1"/>
  <c r="H162" i="1"/>
  <c r="H160" i="1"/>
  <c r="H168" i="1"/>
  <c r="H161" i="1"/>
  <c r="H167" i="1"/>
  <c r="H165" i="1"/>
  <c r="H166" i="1"/>
  <c r="H169" i="1"/>
  <c r="H174" i="1"/>
  <c r="H171" i="1"/>
  <c r="H170" i="1"/>
  <c r="H176" i="1"/>
  <c r="H173" i="1"/>
  <c r="H175" i="1"/>
  <c r="H172" i="1"/>
  <c r="H179" i="1"/>
  <c r="H178" i="1"/>
  <c r="H177" i="1"/>
  <c r="H180" i="1"/>
  <c r="H181" i="1"/>
  <c r="H182" i="1"/>
  <c r="H185" i="1"/>
  <c r="H184" i="1"/>
  <c r="H183" i="1"/>
  <c r="H187" i="1"/>
  <c r="H193" i="1"/>
  <c r="H194" i="1"/>
  <c r="H195" i="1"/>
  <c r="H188" i="1"/>
  <c r="H189" i="1"/>
  <c r="H190" i="1"/>
  <c r="H186" i="1"/>
  <c r="H192" i="1"/>
  <c r="H191" i="1"/>
  <c r="H196" i="1"/>
  <c r="H198" i="1"/>
  <c r="H200" i="1"/>
  <c r="H199" i="1"/>
  <c r="H197" i="1"/>
  <c r="H201" i="1"/>
  <c r="H202" i="1"/>
  <c r="H208" i="1"/>
  <c r="H203" i="1"/>
  <c r="H205" i="1"/>
  <c r="H212" i="1"/>
  <c r="H204" i="1"/>
  <c r="H209" i="1"/>
  <c r="H206" i="1"/>
  <c r="H207" i="1"/>
  <c r="H210" i="1"/>
  <c r="H211" i="1"/>
  <c r="H213" i="1"/>
  <c r="H216" i="1"/>
  <c r="H220" i="1"/>
  <c r="H214" i="1"/>
  <c r="H218" i="1"/>
  <c r="H224" i="1"/>
  <c r="H222" i="1"/>
  <c r="H219" i="1"/>
  <c r="H215" i="1"/>
  <c r="H221" i="1"/>
  <c r="H217" i="1"/>
  <c r="H223" i="1"/>
  <c r="H225" i="1"/>
  <c r="H231" i="1"/>
  <c r="H230" i="1"/>
  <c r="H232" i="1"/>
  <c r="H229" i="1"/>
  <c r="H226" i="1"/>
  <c r="H228" i="1"/>
  <c r="H233" i="1"/>
  <c r="H227" i="1"/>
  <c r="H235" i="1"/>
  <c r="H234" i="1"/>
  <c r="H236" i="1"/>
  <c r="H237" i="1"/>
  <c r="H239" i="1"/>
  <c r="H240" i="1"/>
  <c r="H238" i="1"/>
  <c r="H242" i="1"/>
  <c r="H241" i="1"/>
  <c r="H243" i="1"/>
  <c r="H246" i="1"/>
  <c r="H244" i="1"/>
  <c r="H247" i="1"/>
  <c r="H245" i="1"/>
  <c r="H251" i="1"/>
  <c r="H250" i="1"/>
  <c r="H249" i="1"/>
  <c r="H248" i="1"/>
  <c r="H252" i="1"/>
  <c r="H253" i="1"/>
  <c r="H255" i="1"/>
  <c r="H254" i="1"/>
  <c r="H256" i="1"/>
  <c r="H259" i="1"/>
  <c r="H257" i="1"/>
  <c r="H263" i="1"/>
  <c r="H264" i="1"/>
  <c r="H258" i="1"/>
  <c r="H262" i="1"/>
  <c r="H260" i="1"/>
  <c r="H261" i="1"/>
  <c r="H276" i="1"/>
  <c r="H274" i="1"/>
  <c r="H268" i="1"/>
  <c r="H265" i="1"/>
  <c r="H272" i="1"/>
  <c r="H267" i="1"/>
  <c r="H273" i="1"/>
  <c r="H270" i="1"/>
  <c r="H266" i="1"/>
  <c r="H269" i="1"/>
  <c r="H278" i="1"/>
  <c r="H271" i="1"/>
  <c r="H277" i="1"/>
  <c r="H275" i="1"/>
  <c r="H281" i="1"/>
  <c r="H280" i="1"/>
  <c r="H284" i="1"/>
  <c r="H279" i="1"/>
  <c r="H282" i="1"/>
  <c r="H283" i="1"/>
  <c r="H285" i="1"/>
  <c r="H287" i="1"/>
  <c r="H286" i="1"/>
  <c r="H290" i="1"/>
  <c r="H289" i="1"/>
  <c r="H295" i="1"/>
  <c r="H294" i="1"/>
  <c r="H288" i="1"/>
  <c r="H296" i="1"/>
  <c r="H291" i="1"/>
  <c r="H293" i="1"/>
  <c r="H292" i="1"/>
  <c r="H299" i="1"/>
  <c r="H297" i="1"/>
  <c r="H300" i="1"/>
  <c r="H298" i="1"/>
  <c r="H302" i="1"/>
  <c r="H301" i="1"/>
  <c r="H303" i="1"/>
  <c r="H306" i="1"/>
  <c r="H310" i="1"/>
  <c r="H308" i="1"/>
  <c r="H309" i="1"/>
  <c r="H304" i="1"/>
  <c r="H307" i="1"/>
  <c r="H305" i="1"/>
  <c r="H313" i="1"/>
  <c r="H311" i="1"/>
  <c r="H312" i="1"/>
  <c r="H315" i="1"/>
  <c r="H314" i="1"/>
  <c r="H321" i="1"/>
  <c r="H316" i="1"/>
  <c r="H319" i="1"/>
  <c r="H317" i="1"/>
  <c r="H320" i="1"/>
  <c r="H323" i="1"/>
  <c r="H318" i="1"/>
  <c r="H324" i="1"/>
  <c r="H322" i="1"/>
  <c r="H325" i="1"/>
  <c r="H327" i="1"/>
  <c r="H326" i="1"/>
  <c r="H330" i="1"/>
  <c r="H332" i="1"/>
  <c r="H328" i="1"/>
  <c r="H331" i="1"/>
  <c r="H329" i="1"/>
  <c r="H333" i="1"/>
  <c r="H334" i="1"/>
  <c r="H335" i="1"/>
  <c r="H337" i="1"/>
  <c r="H339" i="1"/>
  <c r="H340" i="1"/>
  <c r="H336" i="1"/>
  <c r="H338" i="1"/>
  <c r="H341" i="1"/>
  <c r="H346" i="1"/>
  <c r="H343" i="1"/>
  <c r="H353" i="1"/>
  <c r="H347" i="1"/>
  <c r="H342" i="1"/>
  <c r="H355" i="1"/>
  <c r="H344" i="1"/>
  <c r="H352" i="1"/>
  <c r="H354" i="1"/>
  <c r="H349" i="1"/>
  <c r="H348" i="1"/>
  <c r="H345" i="1"/>
  <c r="H350" i="1"/>
  <c r="H351" i="1"/>
  <c r="H356" i="1"/>
  <c r="H364" i="1"/>
  <c r="H357" i="1"/>
  <c r="H359" i="1"/>
  <c r="H361" i="1"/>
  <c r="H362" i="1"/>
  <c r="H358" i="1"/>
  <c r="H365" i="1"/>
  <c r="H360" i="1"/>
  <c r="H363" i="1"/>
  <c r="H366" i="1"/>
  <c r="H376" i="1"/>
  <c r="H370" i="1"/>
  <c r="H375" i="1"/>
  <c r="H368" i="1"/>
  <c r="H369" i="1"/>
  <c r="H372" i="1"/>
  <c r="H377" i="1"/>
  <c r="H367" i="1"/>
  <c r="H374" i="1"/>
  <c r="H373" i="1"/>
  <c r="H371" i="1"/>
  <c r="H387" i="1"/>
  <c r="H382" i="1"/>
  <c r="H381" i="1"/>
  <c r="H384" i="1"/>
  <c r="H380" i="1"/>
  <c r="H386" i="1"/>
  <c r="H378" i="1"/>
  <c r="H388" i="1"/>
  <c r="H379" i="1"/>
  <c r="H385" i="1"/>
  <c r="H383" i="1"/>
  <c r="H391" i="1"/>
  <c r="H390" i="1"/>
  <c r="H397" i="1"/>
  <c r="H394" i="1"/>
  <c r="H398" i="1"/>
  <c r="H392" i="1"/>
  <c r="H396" i="1"/>
  <c r="H399" i="1"/>
  <c r="H395" i="1"/>
  <c r="H389" i="1"/>
  <c r="H401" i="1"/>
  <c r="H393" i="1"/>
  <c r="H400" i="1"/>
  <c r="H405" i="1"/>
  <c r="H408" i="1"/>
  <c r="H409" i="1"/>
  <c r="H402" i="1"/>
  <c r="H406" i="1"/>
  <c r="H404" i="1"/>
  <c r="H403" i="1"/>
  <c r="H407" i="1"/>
  <c r="H413" i="1"/>
  <c r="H410" i="1"/>
  <c r="H415" i="1"/>
  <c r="H412" i="1"/>
  <c r="H418" i="1"/>
  <c r="H414" i="1"/>
  <c r="H417" i="1"/>
  <c r="H416" i="1"/>
  <c r="H411" i="1"/>
  <c r="H420" i="1"/>
  <c r="H419" i="1"/>
  <c r="H425" i="1"/>
  <c r="H427" i="1"/>
  <c r="H426" i="1"/>
  <c r="H424" i="1"/>
  <c r="H430" i="1"/>
  <c r="H423" i="1"/>
  <c r="H421" i="1"/>
  <c r="H428" i="1"/>
  <c r="H422" i="1"/>
  <c r="H431" i="1"/>
  <c r="H429" i="1"/>
  <c r="H432" i="1"/>
  <c r="H440" i="1"/>
  <c r="H433" i="1"/>
  <c r="H435" i="1"/>
  <c r="H434" i="1"/>
  <c r="H441" i="1"/>
  <c r="H439" i="1"/>
  <c r="H437" i="1"/>
  <c r="H436" i="1"/>
  <c r="H438" i="1"/>
  <c r="H444" i="1"/>
  <c r="H447" i="1"/>
  <c r="H445" i="1"/>
  <c r="H443" i="1"/>
  <c r="H442" i="1"/>
  <c r="H446" i="1"/>
  <c r="H448" i="1"/>
  <c r="H454" i="1"/>
  <c r="H456" i="1"/>
  <c r="H451" i="1"/>
  <c r="H449" i="1"/>
  <c r="H450" i="1"/>
  <c r="H452" i="1"/>
  <c r="H457" i="1"/>
  <c r="H453" i="1"/>
  <c r="H455" i="1"/>
  <c r="H458" i="1"/>
  <c r="H460" i="1"/>
  <c r="H459" i="1"/>
  <c r="H463" i="1"/>
  <c r="H470" i="1"/>
  <c r="H469" i="1"/>
  <c r="H466" i="1"/>
  <c r="H467" i="1"/>
  <c r="H468" i="1"/>
  <c r="H465" i="1"/>
  <c r="H462" i="1"/>
  <c r="H461" i="1"/>
  <c r="H471" i="1"/>
  <c r="H464" i="1"/>
  <c r="H475" i="1"/>
  <c r="H477" i="1"/>
  <c r="H484" i="1"/>
  <c r="H472" i="1"/>
  <c r="H474" i="1"/>
  <c r="H476" i="1"/>
  <c r="H473" i="1"/>
  <c r="H485" i="1"/>
  <c r="H478" i="1"/>
  <c r="H479" i="1"/>
  <c r="H480" i="1"/>
  <c r="H481" i="1"/>
  <c r="H482" i="1"/>
  <c r="H486" i="1"/>
  <c r="H483" i="1"/>
  <c r="H487" i="1"/>
  <c r="H490" i="1"/>
  <c r="H491" i="1"/>
  <c r="H488" i="1"/>
  <c r="H492" i="1"/>
  <c r="H489" i="1"/>
  <c r="H497" i="1"/>
  <c r="H496" i="1"/>
  <c r="H503" i="1"/>
  <c r="H495" i="1"/>
  <c r="H501" i="1"/>
  <c r="H494" i="1"/>
  <c r="H505" i="1"/>
  <c r="H499" i="1"/>
  <c r="H498" i="1"/>
  <c r="H502" i="1"/>
  <c r="H504" i="1"/>
  <c r="H500" i="1"/>
  <c r="H493" i="1"/>
  <c r="H515" i="1"/>
  <c r="H508" i="1"/>
  <c r="H512" i="1"/>
  <c r="H510" i="1"/>
  <c r="H506" i="1"/>
  <c r="H509" i="1"/>
  <c r="H511" i="1"/>
  <c r="H507" i="1"/>
  <c r="H514" i="1"/>
  <c r="H513" i="1"/>
  <c r="H516" i="1"/>
  <c r="H518" i="1"/>
  <c r="H517" i="1"/>
  <c r="H519" i="1"/>
  <c r="H522" i="1"/>
  <c r="H521" i="1"/>
  <c r="H520" i="1"/>
  <c r="H524" i="1"/>
  <c r="H523" i="1"/>
  <c r="H526" i="1"/>
  <c r="H527" i="1"/>
  <c r="H528" i="1"/>
  <c r="H525" i="1"/>
  <c r="H529" i="1"/>
  <c r="H530" i="1"/>
  <c r="H537" i="1"/>
  <c r="H535" i="1"/>
  <c r="H534" i="1"/>
  <c r="H532" i="1"/>
  <c r="H531" i="1"/>
  <c r="H536" i="1"/>
  <c r="H533" i="1"/>
  <c r="H538" i="1"/>
  <c r="H539" i="1"/>
  <c r="H540" i="1"/>
  <c r="H546" i="1"/>
  <c r="H551" i="1"/>
  <c r="H541" i="1"/>
  <c r="H549" i="1"/>
  <c r="H548" i="1"/>
  <c r="H545" i="1"/>
  <c r="H547" i="1"/>
  <c r="H542" i="1"/>
  <c r="H543" i="1"/>
  <c r="H550" i="1"/>
  <c r="H544" i="1"/>
  <c r="H552" i="1"/>
  <c r="H556" i="1"/>
  <c r="H558" i="1"/>
  <c r="H557" i="1"/>
  <c r="H555" i="1"/>
  <c r="H554" i="1"/>
  <c r="H553" i="1"/>
  <c r="H559" i="1"/>
  <c r="H561" i="1"/>
  <c r="H565" i="1"/>
  <c r="H560" i="1"/>
  <c r="H566" i="1"/>
  <c r="H564" i="1"/>
  <c r="H567" i="1"/>
  <c r="H562" i="1"/>
  <c r="H563" i="1"/>
  <c r="H568" i="1"/>
  <c r="H569" i="1"/>
  <c r="H573" i="1"/>
  <c r="H575" i="1"/>
  <c r="H570" i="1"/>
  <c r="H579" i="1"/>
  <c r="H571" i="1"/>
  <c r="H583" i="1"/>
  <c r="H572" i="1"/>
  <c r="H577" i="1"/>
  <c r="H574" i="1"/>
  <c r="H576" i="1"/>
  <c r="H584" i="1"/>
  <c r="H582" i="1"/>
  <c r="H580" i="1"/>
  <c r="H578" i="1"/>
  <c r="H581" i="1"/>
  <c r="H586" i="1"/>
  <c r="H588" i="1"/>
  <c r="H587" i="1"/>
  <c r="H585" i="1"/>
  <c r="H590" i="1"/>
  <c r="H589" i="1"/>
  <c r="H591" i="1"/>
  <c r="H595" i="1"/>
  <c r="H594" i="1"/>
  <c r="H592" i="1"/>
  <c r="H596" i="1"/>
  <c r="H593" i="1"/>
  <c r="H597" i="1"/>
  <c r="H604" i="1"/>
  <c r="H598" i="1"/>
  <c r="H606" i="1"/>
  <c r="H601" i="1"/>
  <c r="H600" i="1"/>
  <c r="H599" i="1"/>
  <c r="H610" i="1"/>
  <c r="H609" i="1"/>
  <c r="H603" i="1"/>
  <c r="H607" i="1"/>
  <c r="H611" i="1"/>
  <c r="H612" i="1"/>
  <c r="H605" i="1"/>
  <c r="H602" i="1"/>
  <c r="H608" i="1"/>
  <c r="H613" i="1"/>
  <c r="H614" i="1"/>
  <c r="H621" i="1"/>
  <c r="H617" i="1"/>
  <c r="H618" i="1"/>
  <c r="H615" i="1"/>
  <c r="H619" i="1"/>
  <c r="H620" i="1"/>
  <c r="H622" i="1"/>
  <c r="H616" i="1"/>
  <c r="H623" i="1"/>
  <c r="H625" i="1"/>
  <c r="H624" i="1"/>
  <c r="H626" i="1"/>
  <c r="H628" i="1"/>
  <c r="H627" i="1"/>
  <c r="H629" i="1"/>
  <c r="H630" i="1"/>
  <c r="H632" i="1"/>
  <c r="H631" i="1"/>
  <c r="H642" i="1"/>
  <c r="H634" i="1"/>
  <c r="H635" i="1"/>
  <c r="H640" i="1"/>
  <c r="H637" i="1"/>
  <c r="H641" i="1"/>
  <c r="H644" i="1"/>
  <c r="H638" i="1"/>
  <c r="H636" i="1"/>
  <c r="H633" i="1"/>
  <c r="H643" i="1"/>
  <c r="H639" i="1"/>
  <c r="H645" i="1"/>
  <c r="H646" i="1"/>
  <c r="H651" i="1"/>
  <c r="H648" i="1"/>
  <c r="H654" i="1"/>
  <c r="H655" i="1"/>
  <c r="H653" i="1"/>
  <c r="H650" i="1"/>
  <c r="H647" i="1"/>
  <c r="H649" i="1"/>
  <c r="H652" i="1"/>
  <c r="H659" i="1"/>
  <c r="H657" i="1"/>
  <c r="H656" i="1"/>
  <c r="H658" i="1"/>
  <c r="H660" i="1"/>
  <c r="H661" i="1"/>
  <c r="H662" i="1"/>
  <c r="H664" i="1"/>
  <c r="H667" i="1"/>
  <c r="H663" i="1"/>
  <c r="H666" i="1"/>
  <c r="H668" i="1"/>
  <c r="H669" i="1"/>
  <c r="H665" i="1"/>
  <c r="H670" i="1"/>
  <c r="H671" i="1"/>
  <c r="H678" i="1"/>
  <c r="H682" i="1"/>
  <c r="H676" i="1"/>
  <c r="H677" i="1"/>
  <c r="H674" i="1"/>
  <c r="H683" i="1"/>
  <c r="H673" i="1"/>
  <c r="H675" i="1"/>
  <c r="H672" i="1"/>
  <c r="H681" i="1"/>
  <c r="H680" i="1"/>
  <c r="H679" i="1"/>
  <c r="H684" i="1"/>
  <c r="H685" i="1"/>
  <c r="H687" i="1"/>
  <c r="H686" i="1"/>
  <c r="H689" i="1"/>
  <c r="H688" i="1"/>
  <c r="H694" i="1"/>
  <c r="H690" i="1"/>
  <c r="H693" i="1"/>
  <c r="H692" i="1"/>
  <c r="H691" i="1"/>
  <c r="H699" i="1"/>
  <c r="H698" i="1"/>
  <c r="H696" i="1"/>
  <c r="H700" i="1"/>
  <c r="H695" i="1"/>
  <c r="H697" i="1"/>
  <c r="H701" i="1"/>
  <c r="H703" i="1"/>
  <c r="H706" i="1"/>
  <c r="H705" i="1"/>
  <c r="H702" i="1"/>
  <c r="H704" i="1"/>
  <c r="H708" i="1"/>
  <c r="H707" i="1"/>
  <c r="H709" i="1"/>
  <c r="H713" i="1"/>
  <c r="H710" i="1"/>
  <c r="H712" i="1"/>
  <c r="H714" i="1"/>
  <c r="H715" i="1"/>
  <c r="H719" i="1"/>
  <c r="H711" i="1"/>
  <c r="H718" i="1"/>
  <c r="H716" i="1"/>
  <c r="H717" i="1"/>
  <c r="H725" i="1"/>
  <c r="H721" i="1"/>
  <c r="H722" i="1"/>
  <c r="H727" i="1"/>
  <c r="H720" i="1"/>
  <c r="H726" i="1"/>
  <c r="H723" i="1"/>
  <c r="H724" i="1"/>
  <c r="H728" i="1"/>
  <c r="H729" i="1"/>
  <c r="H735" i="1"/>
  <c r="H731" i="1"/>
  <c r="H732" i="1"/>
  <c r="H734" i="1"/>
  <c r="H730" i="1"/>
  <c r="H733" i="1"/>
  <c r="H736" i="1"/>
  <c r="H737" i="1"/>
  <c r="H4" i="1"/>
  <c r="I354" i="1"/>
  <c r="J354" i="1" s="1"/>
  <c r="K354" i="1" s="1"/>
  <c r="L354" i="1" s="1"/>
  <c r="I349" i="1"/>
  <c r="J349" i="1" s="1"/>
  <c r="K349" i="1" s="1"/>
  <c r="L349" i="1" s="1"/>
  <c r="I348" i="1"/>
  <c r="J348" i="1" s="1"/>
  <c r="K348" i="1" s="1"/>
  <c r="L348" i="1" s="1"/>
  <c r="I345" i="1"/>
  <c r="J345" i="1" s="1"/>
  <c r="K345" i="1" s="1"/>
  <c r="L345" i="1" s="1"/>
  <c r="I350" i="1"/>
  <c r="J350" i="1" s="1"/>
  <c r="K350" i="1" s="1"/>
  <c r="L350" i="1" s="1"/>
  <c r="I351" i="1"/>
  <c r="J351" i="1" s="1"/>
  <c r="K351" i="1" s="1"/>
  <c r="L351" i="1" s="1"/>
  <c r="I356" i="1"/>
  <c r="J356" i="1" s="1"/>
  <c r="K356" i="1" s="1"/>
  <c r="L356" i="1" s="1"/>
  <c r="I364" i="1"/>
  <c r="J364" i="1" s="1"/>
  <c r="K364" i="1" s="1"/>
  <c r="L364" i="1" s="1"/>
  <c r="I357" i="1"/>
  <c r="J357" i="1" s="1"/>
  <c r="K357" i="1" s="1"/>
  <c r="L357" i="1" s="1"/>
  <c r="I359" i="1"/>
  <c r="J359" i="1" s="1"/>
  <c r="K359" i="1" s="1"/>
  <c r="L359" i="1" s="1"/>
  <c r="I361" i="1"/>
  <c r="J361" i="1" s="1"/>
  <c r="K361" i="1" s="1"/>
  <c r="L361" i="1" s="1"/>
  <c r="I362" i="1"/>
  <c r="J362" i="1" s="1"/>
  <c r="K362" i="1" s="1"/>
  <c r="L362" i="1" s="1"/>
  <c r="I358" i="1"/>
  <c r="J358" i="1" s="1"/>
  <c r="K358" i="1" s="1"/>
  <c r="L358" i="1" s="1"/>
  <c r="I365" i="1"/>
  <c r="J365" i="1" s="1"/>
  <c r="K365" i="1" s="1"/>
  <c r="L365" i="1" s="1"/>
  <c r="I360" i="1"/>
  <c r="J360" i="1" s="1"/>
  <c r="K360" i="1" s="1"/>
  <c r="L360" i="1" s="1"/>
  <c r="I363" i="1"/>
  <c r="J363" i="1" s="1"/>
  <c r="K363" i="1" s="1"/>
  <c r="L363" i="1" s="1"/>
  <c r="I366" i="1"/>
  <c r="J366" i="1" s="1"/>
  <c r="K366" i="1" s="1"/>
  <c r="L366" i="1" s="1"/>
  <c r="I376" i="1"/>
  <c r="J376" i="1" s="1"/>
  <c r="K376" i="1" s="1"/>
  <c r="L376" i="1" s="1"/>
  <c r="I370" i="1"/>
  <c r="J370" i="1" s="1"/>
  <c r="K370" i="1" s="1"/>
  <c r="L370" i="1" s="1"/>
  <c r="I375" i="1"/>
  <c r="J375" i="1" s="1"/>
  <c r="K375" i="1" s="1"/>
  <c r="L375" i="1" s="1"/>
  <c r="I368" i="1"/>
  <c r="J368" i="1" s="1"/>
  <c r="K368" i="1" s="1"/>
  <c r="L368" i="1" s="1"/>
  <c r="I369" i="1"/>
  <c r="J369" i="1" s="1"/>
  <c r="K369" i="1" s="1"/>
  <c r="L369" i="1" s="1"/>
  <c r="I372" i="1"/>
  <c r="J372" i="1" s="1"/>
  <c r="K372" i="1" s="1"/>
  <c r="L372" i="1" s="1"/>
  <c r="I377" i="1"/>
  <c r="J377" i="1" s="1"/>
  <c r="K377" i="1" s="1"/>
  <c r="L377" i="1" s="1"/>
  <c r="I367" i="1"/>
  <c r="J367" i="1" s="1"/>
  <c r="K367" i="1" s="1"/>
  <c r="L367" i="1" s="1"/>
  <c r="I374" i="1"/>
  <c r="J374" i="1" s="1"/>
  <c r="K374" i="1" s="1"/>
  <c r="L374" i="1" s="1"/>
  <c r="I373" i="1"/>
  <c r="J373" i="1" s="1"/>
  <c r="K373" i="1" s="1"/>
  <c r="L373" i="1" s="1"/>
  <c r="I371" i="1"/>
  <c r="J371" i="1" s="1"/>
  <c r="K371" i="1" s="1"/>
  <c r="L371" i="1" s="1"/>
  <c r="I387" i="1"/>
  <c r="J387" i="1" s="1"/>
  <c r="K387" i="1" s="1"/>
  <c r="L387" i="1" s="1"/>
  <c r="I382" i="1"/>
  <c r="J382" i="1" s="1"/>
  <c r="K382" i="1" s="1"/>
  <c r="L382" i="1" s="1"/>
  <c r="I381" i="1"/>
  <c r="J381" i="1" s="1"/>
  <c r="K381" i="1" s="1"/>
  <c r="L381" i="1" s="1"/>
  <c r="I384" i="1"/>
  <c r="J384" i="1" s="1"/>
  <c r="K384" i="1" s="1"/>
  <c r="L384" i="1" s="1"/>
  <c r="I380" i="1"/>
  <c r="J380" i="1" s="1"/>
  <c r="K380" i="1" s="1"/>
  <c r="L380" i="1" s="1"/>
  <c r="I386" i="1"/>
  <c r="J386" i="1" s="1"/>
  <c r="K386" i="1" s="1"/>
  <c r="L386" i="1" s="1"/>
  <c r="I378" i="1"/>
  <c r="J378" i="1" s="1"/>
  <c r="K378" i="1" s="1"/>
  <c r="L378" i="1" s="1"/>
  <c r="I388" i="1"/>
  <c r="J388" i="1" s="1"/>
  <c r="K388" i="1" s="1"/>
  <c r="L388" i="1" s="1"/>
  <c r="I379" i="1"/>
  <c r="J379" i="1" s="1"/>
  <c r="K379" i="1" s="1"/>
  <c r="L379" i="1" s="1"/>
  <c r="I385" i="1"/>
  <c r="J385" i="1" s="1"/>
  <c r="K385" i="1" s="1"/>
  <c r="L385" i="1" s="1"/>
  <c r="I383" i="1"/>
  <c r="J383" i="1" s="1"/>
  <c r="K383" i="1" s="1"/>
  <c r="L383" i="1" s="1"/>
  <c r="I391" i="1"/>
  <c r="J391" i="1" s="1"/>
  <c r="K391" i="1" s="1"/>
  <c r="L391" i="1" s="1"/>
  <c r="I390" i="1"/>
  <c r="J390" i="1" s="1"/>
  <c r="K390" i="1" s="1"/>
  <c r="L390" i="1" s="1"/>
  <c r="I397" i="1"/>
  <c r="J397" i="1" s="1"/>
  <c r="K397" i="1" s="1"/>
  <c r="L397" i="1" s="1"/>
  <c r="I394" i="1"/>
  <c r="J394" i="1" s="1"/>
  <c r="K394" i="1" s="1"/>
  <c r="L394" i="1" s="1"/>
  <c r="I398" i="1"/>
  <c r="J398" i="1" s="1"/>
  <c r="K398" i="1" s="1"/>
  <c r="L398" i="1" s="1"/>
  <c r="I392" i="1"/>
  <c r="J392" i="1" s="1"/>
  <c r="K392" i="1" s="1"/>
  <c r="L392" i="1" s="1"/>
  <c r="I396" i="1"/>
  <c r="J396" i="1" s="1"/>
  <c r="K396" i="1" s="1"/>
  <c r="L396" i="1" s="1"/>
  <c r="I399" i="1"/>
  <c r="J399" i="1" s="1"/>
  <c r="K399" i="1" s="1"/>
  <c r="L399" i="1" s="1"/>
  <c r="I395" i="1"/>
  <c r="J395" i="1" s="1"/>
  <c r="K395" i="1" s="1"/>
  <c r="L395" i="1" s="1"/>
  <c r="I389" i="1"/>
  <c r="J389" i="1" s="1"/>
  <c r="K389" i="1" s="1"/>
  <c r="L389" i="1" s="1"/>
  <c r="I401" i="1"/>
  <c r="J401" i="1" s="1"/>
  <c r="K401" i="1" s="1"/>
  <c r="L401" i="1" s="1"/>
  <c r="I393" i="1"/>
  <c r="J393" i="1" s="1"/>
  <c r="K393" i="1" s="1"/>
  <c r="L393" i="1" s="1"/>
  <c r="I400" i="1"/>
  <c r="J400" i="1" s="1"/>
  <c r="K400" i="1" s="1"/>
  <c r="L400" i="1" s="1"/>
  <c r="I405" i="1"/>
  <c r="J405" i="1" s="1"/>
  <c r="K405" i="1" s="1"/>
  <c r="L405" i="1" s="1"/>
  <c r="I408" i="1"/>
  <c r="J408" i="1" s="1"/>
  <c r="K408" i="1" s="1"/>
  <c r="L408" i="1" s="1"/>
  <c r="I409" i="1"/>
  <c r="J409" i="1" s="1"/>
  <c r="K409" i="1" s="1"/>
  <c r="L409" i="1" s="1"/>
  <c r="I402" i="1"/>
  <c r="J402" i="1" s="1"/>
  <c r="K402" i="1" s="1"/>
  <c r="L402" i="1" s="1"/>
  <c r="I406" i="1"/>
  <c r="J406" i="1" s="1"/>
  <c r="K406" i="1" s="1"/>
  <c r="L406" i="1" s="1"/>
  <c r="I404" i="1"/>
  <c r="J404" i="1" s="1"/>
  <c r="K404" i="1" s="1"/>
  <c r="L404" i="1" s="1"/>
  <c r="I403" i="1"/>
  <c r="J403" i="1" s="1"/>
  <c r="K403" i="1" s="1"/>
  <c r="L403" i="1" s="1"/>
  <c r="I407" i="1"/>
  <c r="J407" i="1" s="1"/>
  <c r="K407" i="1" s="1"/>
  <c r="L407" i="1" s="1"/>
  <c r="I413" i="1"/>
  <c r="J413" i="1" s="1"/>
  <c r="K413" i="1" s="1"/>
  <c r="L413" i="1" s="1"/>
  <c r="I410" i="1"/>
  <c r="J410" i="1" s="1"/>
  <c r="K410" i="1" s="1"/>
  <c r="L410" i="1" s="1"/>
  <c r="I415" i="1"/>
  <c r="J415" i="1" s="1"/>
  <c r="K415" i="1" s="1"/>
  <c r="L415" i="1" s="1"/>
  <c r="I412" i="1"/>
  <c r="J412" i="1" s="1"/>
  <c r="K412" i="1" s="1"/>
  <c r="L412" i="1" s="1"/>
  <c r="I418" i="1"/>
  <c r="J418" i="1" s="1"/>
  <c r="K418" i="1" s="1"/>
  <c r="L418" i="1" s="1"/>
  <c r="I414" i="1"/>
  <c r="J414" i="1" s="1"/>
  <c r="K414" i="1" s="1"/>
  <c r="L414" i="1" s="1"/>
  <c r="I417" i="1"/>
  <c r="J417" i="1" s="1"/>
  <c r="K417" i="1" s="1"/>
  <c r="L417" i="1" s="1"/>
  <c r="I416" i="1"/>
  <c r="J416" i="1" s="1"/>
  <c r="K416" i="1" s="1"/>
  <c r="L416" i="1" s="1"/>
  <c r="I411" i="1"/>
  <c r="J411" i="1" s="1"/>
  <c r="K411" i="1" s="1"/>
  <c r="L411" i="1" s="1"/>
  <c r="I420" i="1"/>
  <c r="J420" i="1" s="1"/>
  <c r="K420" i="1" s="1"/>
  <c r="L420" i="1" s="1"/>
  <c r="I419" i="1"/>
  <c r="J419" i="1" s="1"/>
  <c r="K419" i="1" s="1"/>
  <c r="L419" i="1" s="1"/>
  <c r="I425" i="1"/>
  <c r="J425" i="1" s="1"/>
  <c r="K425" i="1" s="1"/>
  <c r="L425" i="1" s="1"/>
  <c r="I427" i="1"/>
  <c r="J427" i="1" s="1"/>
  <c r="K427" i="1" s="1"/>
  <c r="L427" i="1" s="1"/>
  <c r="I426" i="1"/>
  <c r="J426" i="1" s="1"/>
  <c r="K426" i="1" s="1"/>
  <c r="L426" i="1" s="1"/>
  <c r="I424" i="1"/>
  <c r="J424" i="1" s="1"/>
  <c r="K424" i="1" s="1"/>
  <c r="L424" i="1" s="1"/>
  <c r="I430" i="1"/>
  <c r="J430" i="1" s="1"/>
  <c r="K430" i="1" s="1"/>
  <c r="L430" i="1" s="1"/>
  <c r="I423" i="1"/>
  <c r="J423" i="1" s="1"/>
  <c r="K423" i="1" s="1"/>
  <c r="L423" i="1" s="1"/>
  <c r="I421" i="1"/>
  <c r="J421" i="1" s="1"/>
  <c r="K421" i="1" s="1"/>
  <c r="L421" i="1" s="1"/>
  <c r="I428" i="1"/>
  <c r="J428" i="1" s="1"/>
  <c r="K428" i="1" s="1"/>
  <c r="L428" i="1" s="1"/>
  <c r="I422" i="1"/>
  <c r="J422" i="1" s="1"/>
  <c r="K422" i="1" s="1"/>
  <c r="L422" i="1" s="1"/>
  <c r="I431" i="1"/>
  <c r="J431" i="1" s="1"/>
  <c r="K431" i="1" s="1"/>
  <c r="L431" i="1" s="1"/>
  <c r="I429" i="1"/>
  <c r="J429" i="1" s="1"/>
  <c r="K429" i="1" s="1"/>
  <c r="L429" i="1" s="1"/>
  <c r="I432" i="1"/>
  <c r="J432" i="1" s="1"/>
  <c r="K432" i="1" s="1"/>
  <c r="L432" i="1" s="1"/>
  <c r="I440" i="1"/>
  <c r="J440" i="1" s="1"/>
  <c r="K440" i="1" s="1"/>
  <c r="L440" i="1" s="1"/>
  <c r="I433" i="1"/>
  <c r="J433" i="1" s="1"/>
  <c r="K433" i="1" s="1"/>
  <c r="L433" i="1" s="1"/>
  <c r="I435" i="1"/>
  <c r="J435" i="1" s="1"/>
  <c r="K435" i="1" s="1"/>
  <c r="L435" i="1" s="1"/>
  <c r="I434" i="1"/>
  <c r="J434" i="1" s="1"/>
  <c r="K434" i="1" s="1"/>
  <c r="L434" i="1" s="1"/>
  <c r="I441" i="1"/>
  <c r="J441" i="1" s="1"/>
  <c r="K441" i="1" s="1"/>
  <c r="L441" i="1" s="1"/>
  <c r="I439" i="1"/>
  <c r="J439" i="1" s="1"/>
  <c r="K439" i="1" s="1"/>
  <c r="L439" i="1" s="1"/>
  <c r="I437" i="1"/>
  <c r="J437" i="1" s="1"/>
  <c r="K437" i="1" s="1"/>
  <c r="L437" i="1" s="1"/>
  <c r="I436" i="1"/>
  <c r="J436" i="1" s="1"/>
  <c r="K436" i="1" s="1"/>
  <c r="L436" i="1" s="1"/>
  <c r="I438" i="1"/>
  <c r="J438" i="1" s="1"/>
  <c r="K438" i="1" s="1"/>
  <c r="L438" i="1" s="1"/>
  <c r="I444" i="1"/>
  <c r="J444" i="1" s="1"/>
  <c r="K444" i="1" s="1"/>
  <c r="L444" i="1" s="1"/>
  <c r="I447" i="1"/>
  <c r="J447" i="1" s="1"/>
  <c r="K447" i="1" s="1"/>
  <c r="L447" i="1" s="1"/>
  <c r="I445" i="1"/>
  <c r="J445" i="1" s="1"/>
  <c r="K445" i="1" s="1"/>
  <c r="L445" i="1" s="1"/>
  <c r="I443" i="1"/>
  <c r="J443" i="1" s="1"/>
  <c r="K443" i="1" s="1"/>
  <c r="L443" i="1" s="1"/>
  <c r="I442" i="1"/>
  <c r="J442" i="1" s="1"/>
  <c r="K442" i="1" s="1"/>
  <c r="L442" i="1" s="1"/>
  <c r="I446" i="1"/>
  <c r="J446" i="1" s="1"/>
  <c r="K446" i="1" s="1"/>
  <c r="L446" i="1" s="1"/>
  <c r="I448" i="1"/>
  <c r="J448" i="1" s="1"/>
  <c r="K448" i="1" s="1"/>
  <c r="L448" i="1" s="1"/>
  <c r="I454" i="1"/>
  <c r="J454" i="1" s="1"/>
  <c r="K454" i="1" s="1"/>
  <c r="L454" i="1" s="1"/>
  <c r="I456" i="1"/>
  <c r="J456" i="1" s="1"/>
  <c r="K456" i="1" s="1"/>
  <c r="L456" i="1" s="1"/>
  <c r="I451" i="1"/>
  <c r="J451" i="1" s="1"/>
  <c r="K451" i="1" s="1"/>
  <c r="L451" i="1" s="1"/>
  <c r="I449" i="1"/>
  <c r="J449" i="1" s="1"/>
  <c r="K449" i="1" s="1"/>
  <c r="L449" i="1" s="1"/>
  <c r="I450" i="1"/>
  <c r="J450" i="1" s="1"/>
  <c r="K450" i="1" s="1"/>
  <c r="L450" i="1" s="1"/>
  <c r="I452" i="1"/>
  <c r="J452" i="1" s="1"/>
  <c r="K452" i="1" s="1"/>
  <c r="L452" i="1" s="1"/>
  <c r="I457" i="1"/>
  <c r="J457" i="1" s="1"/>
  <c r="K457" i="1" s="1"/>
  <c r="L457" i="1" s="1"/>
  <c r="I453" i="1"/>
  <c r="J453" i="1" s="1"/>
  <c r="K453" i="1" s="1"/>
  <c r="L453" i="1" s="1"/>
  <c r="I455" i="1"/>
  <c r="J455" i="1" s="1"/>
  <c r="K455" i="1" s="1"/>
  <c r="L455" i="1" s="1"/>
  <c r="I458" i="1"/>
  <c r="J458" i="1" s="1"/>
  <c r="K458" i="1" s="1"/>
  <c r="L458" i="1" s="1"/>
  <c r="I460" i="1"/>
  <c r="J460" i="1" s="1"/>
  <c r="K460" i="1" s="1"/>
  <c r="L460" i="1" s="1"/>
  <c r="I459" i="1"/>
  <c r="J459" i="1" s="1"/>
  <c r="K459" i="1" s="1"/>
  <c r="L459" i="1" s="1"/>
  <c r="I463" i="1"/>
  <c r="J463" i="1" s="1"/>
  <c r="K463" i="1" s="1"/>
  <c r="L463" i="1" s="1"/>
  <c r="I470" i="1"/>
  <c r="J470" i="1" s="1"/>
  <c r="K470" i="1" s="1"/>
  <c r="L470" i="1" s="1"/>
  <c r="I469" i="1"/>
  <c r="J469" i="1" s="1"/>
  <c r="K469" i="1" s="1"/>
  <c r="L469" i="1" s="1"/>
  <c r="I466" i="1"/>
  <c r="J466" i="1" s="1"/>
  <c r="K466" i="1" s="1"/>
  <c r="L466" i="1" s="1"/>
  <c r="I467" i="1"/>
  <c r="J467" i="1" s="1"/>
  <c r="K467" i="1" s="1"/>
  <c r="L467" i="1" s="1"/>
  <c r="I468" i="1"/>
  <c r="J468" i="1" s="1"/>
  <c r="K468" i="1" s="1"/>
  <c r="L468" i="1" s="1"/>
  <c r="I465" i="1"/>
  <c r="J465" i="1" s="1"/>
  <c r="K465" i="1" s="1"/>
  <c r="L465" i="1" s="1"/>
  <c r="I462" i="1"/>
  <c r="J462" i="1" s="1"/>
  <c r="K462" i="1" s="1"/>
  <c r="L462" i="1" s="1"/>
  <c r="I461" i="1"/>
  <c r="J461" i="1" s="1"/>
  <c r="K461" i="1" s="1"/>
  <c r="L461" i="1" s="1"/>
  <c r="I471" i="1"/>
  <c r="J471" i="1" s="1"/>
  <c r="K471" i="1" s="1"/>
  <c r="L471" i="1" s="1"/>
  <c r="I464" i="1"/>
  <c r="J464" i="1" s="1"/>
  <c r="K464" i="1" s="1"/>
  <c r="L464" i="1" s="1"/>
  <c r="I475" i="1"/>
  <c r="J475" i="1" s="1"/>
  <c r="K475" i="1" s="1"/>
  <c r="L475" i="1" s="1"/>
  <c r="I477" i="1"/>
  <c r="J477" i="1" s="1"/>
  <c r="K477" i="1" s="1"/>
  <c r="L477" i="1" s="1"/>
  <c r="I484" i="1"/>
  <c r="J484" i="1" s="1"/>
  <c r="K484" i="1" s="1"/>
  <c r="L484" i="1" s="1"/>
  <c r="I472" i="1"/>
  <c r="J472" i="1" s="1"/>
  <c r="K472" i="1" s="1"/>
  <c r="L472" i="1" s="1"/>
  <c r="I474" i="1"/>
  <c r="J474" i="1" s="1"/>
  <c r="K474" i="1" s="1"/>
  <c r="L474" i="1" s="1"/>
  <c r="I476" i="1"/>
  <c r="J476" i="1" s="1"/>
  <c r="K476" i="1" s="1"/>
  <c r="L476" i="1" s="1"/>
  <c r="I473" i="1"/>
  <c r="J473" i="1" s="1"/>
  <c r="K473" i="1" s="1"/>
  <c r="L473" i="1" s="1"/>
  <c r="I485" i="1"/>
  <c r="J485" i="1" s="1"/>
  <c r="K485" i="1" s="1"/>
  <c r="L485" i="1" s="1"/>
  <c r="I478" i="1"/>
  <c r="J478" i="1" s="1"/>
  <c r="K478" i="1" s="1"/>
  <c r="L478" i="1" s="1"/>
  <c r="I479" i="1"/>
  <c r="J479" i="1" s="1"/>
  <c r="K479" i="1" s="1"/>
  <c r="L479" i="1" s="1"/>
  <c r="I480" i="1"/>
  <c r="J480" i="1" s="1"/>
  <c r="K480" i="1" s="1"/>
  <c r="L480" i="1" s="1"/>
  <c r="I481" i="1"/>
  <c r="J481" i="1" s="1"/>
  <c r="K481" i="1" s="1"/>
  <c r="L481" i="1" s="1"/>
  <c r="I482" i="1"/>
  <c r="J482" i="1" s="1"/>
  <c r="K482" i="1" s="1"/>
  <c r="L482" i="1" s="1"/>
  <c r="I486" i="1"/>
  <c r="J486" i="1" s="1"/>
  <c r="K486" i="1" s="1"/>
  <c r="L486" i="1" s="1"/>
  <c r="I483" i="1"/>
  <c r="J483" i="1" s="1"/>
  <c r="K483" i="1" s="1"/>
  <c r="L483" i="1" s="1"/>
  <c r="I487" i="1"/>
  <c r="J487" i="1" s="1"/>
  <c r="K487" i="1" s="1"/>
  <c r="L487" i="1" s="1"/>
  <c r="I490" i="1"/>
  <c r="J490" i="1" s="1"/>
  <c r="K490" i="1" s="1"/>
  <c r="L490" i="1" s="1"/>
  <c r="I491" i="1"/>
  <c r="J491" i="1" s="1"/>
  <c r="K491" i="1" s="1"/>
  <c r="L491" i="1" s="1"/>
  <c r="I488" i="1"/>
  <c r="J488" i="1" s="1"/>
  <c r="K488" i="1" s="1"/>
  <c r="L488" i="1" s="1"/>
  <c r="I492" i="1"/>
  <c r="J492" i="1" s="1"/>
  <c r="K492" i="1" s="1"/>
  <c r="L492" i="1" s="1"/>
  <c r="I489" i="1"/>
  <c r="J489" i="1" s="1"/>
  <c r="K489" i="1" s="1"/>
  <c r="L489" i="1" s="1"/>
  <c r="I497" i="1"/>
  <c r="J497" i="1" s="1"/>
  <c r="K497" i="1" s="1"/>
  <c r="L497" i="1" s="1"/>
  <c r="I496" i="1"/>
  <c r="J496" i="1" s="1"/>
  <c r="K496" i="1" s="1"/>
  <c r="L496" i="1" s="1"/>
  <c r="I503" i="1"/>
  <c r="J503" i="1" s="1"/>
  <c r="K503" i="1" s="1"/>
  <c r="L503" i="1" s="1"/>
  <c r="I495" i="1"/>
  <c r="J495" i="1" s="1"/>
  <c r="K495" i="1" s="1"/>
  <c r="L495" i="1" s="1"/>
  <c r="I501" i="1"/>
  <c r="J501" i="1" s="1"/>
  <c r="K501" i="1" s="1"/>
  <c r="L501" i="1" s="1"/>
  <c r="I494" i="1"/>
  <c r="J494" i="1" s="1"/>
  <c r="K494" i="1" s="1"/>
  <c r="L494" i="1" s="1"/>
  <c r="I505" i="1"/>
  <c r="J505" i="1" s="1"/>
  <c r="K505" i="1" s="1"/>
  <c r="L505" i="1" s="1"/>
  <c r="I499" i="1"/>
  <c r="J499" i="1" s="1"/>
  <c r="K499" i="1" s="1"/>
  <c r="L499" i="1" s="1"/>
  <c r="I498" i="1"/>
  <c r="J498" i="1" s="1"/>
  <c r="K498" i="1" s="1"/>
  <c r="L498" i="1" s="1"/>
  <c r="I502" i="1"/>
  <c r="J502" i="1" s="1"/>
  <c r="K502" i="1" s="1"/>
  <c r="L502" i="1" s="1"/>
  <c r="I504" i="1"/>
  <c r="J504" i="1" s="1"/>
  <c r="K504" i="1" s="1"/>
  <c r="L504" i="1" s="1"/>
  <c r="I500" i="1"/>
  <c r="J500" i="1" s="1"/>
  <c r="K500" i="1" s="1"/>
  <c r="L500" i="1" s="1"/>
  <c r="I493" i="1"/>
  <c r="J493" i="1" s="1"/>
  <c r="K493" i="1" s="1"/>
  <c r="L493" i="1" s="1"/>
  <c r="I515" i="1"/>
  <c r="J515" i="1" s="1"/>
  <c r="K515" i="1" s="1"/>
  <c r="L515" i="1" s="1"/>
  <c r="I508" i="1"/>
  <c r="J508" i="1" s="1"/>
  <c r="K508" i="1" s="1"/>
  <c r="L508" i="1" s="1"/>
  <c r="I512" i="1"/>
  <c r="J512" i="1" s="1"/>
  <c r="K512" i="1" s="1"/>
  <c r="L512" i="1" s="1"/>
  <c r="I510" i="1"/>
  <c r="J510" i="1" s="1"/>
  <c r="K510" i="1" s="1"/>
  <c r="L510" i="1" s="1"/>
  <c r="I506" i="1"/>
  <c r="J506" i="1" s="1"/>
  <c r="K506" i="1" s="1"/>
  <c r="L506" i="1" s="1"/>
  <c r="I509" i="1"/>
  <c r="J509" i="1" s="1"/>
  <c r="K509" i="1" s="1"/>
  <c r="L509" i="1" s="1"/>
  <c r="I511" i="1"/>
  <c r="J511" i="1" s="1"/>
  <c r="K511" i="1" s="1"/>
  <c r="L511" i="1" s="1"/>
  <c r="I507" i="1"/>
  <c r="J507" i="1" s="1"/>
  <c r="K507" i="1" s="1"/>
  <c r="L507" i="1" s="1"/>
  <c r="I514" i="1"/>
  <c r="J514" i="1" s="1"/>
  <c r="K514" i="1" s="1"/>
  <c r="L514" i="1" s="1"/>
  <c r="I513" i="1"/>
  <c r="J513" i="1" s="1"/>
  <c r="K513" i="1" s="1"/>
  <c r="L513" i="1" s="1"/>
  <c r="I516" i="1"/>
  <c r="J516" i="1" s="1"/>
  <c r="K516" i="1" s="1"/>
  <c r="L516" i="1" s="1"/>
  <c r="I518" i="1"/>
  <c r="J518" i="1" s="1"/>
  <c r="K518" i="1" s="1"/>
  <c r="L518" i="1" s="1"/>
  <c r="I517" i="1"/>
  <c r="J517" i="1" s="1"/>
  <c r="K517" i="1" s="1"/>
  <c r="L517" i="1" s="1"/>
  <c r="I519" i="1"/>
  <c r="J519" i="1" s="1"/>
  <c r="K519" i="1" s="1"/>
  <c r="L519" i="1" s="1"/>
  <c r="I522" i="1"/>
  <c r="J522" i="1" s="1"/>
  <c r="K522" i="1" s="1"/>
  <c r="L522" i="1" s="1"/>
  <c r="I521" i="1"/>
  <c r="J521" i="1" s="1"/>
  <c r="K521" i="1" s="1"/>
  <c r="L521" i="1" s="1"/>
  <c r="I520" i="1"/>
  <c r="J520" i="1" s="1"/>
  <c r="K520" i="1" s="1"/>
  <c r="L520" i="1" s="1"/>
  <c r="I524" i="1"/>
  <c r="J524" i="1" s="1"/>
  <c r="K524" i="1" s="1"/>
  <c r="L524" i="1" s="1"/>
  <c r="I523" i="1"/>
  <c r="J523" i="1" s="1"/>
  <c r="K523" i="1" s="1"/>
  <c r="L523" i="1" s="1"/>
  <c r="I526" i="1"/>
  <c r="J526" i="1" s="1"/>
  <c r="K526" i="1" s="1"/>
  <c r="L526" i="1" s="1"/>
  <c r="I527" i="1"/>
  <c r="J527" i="1" s="1"/>
  <c r="K527" i="1" s="1"/>
  <c r="L527" i="1" s="1"/>
  <c r="I528" i="1"/>
  <c r="J528" i="1" s="1"/>
  <c r="K528" i="1" s="1"/>
  <c r="L528" i="1" s="1"/>
  <c r="I525" i="1"/>
  <c r="J525" i="1" s="1"/>
  <c r="K525" i="1" s="1"/>
  <c r="L525" i="1" s="1"/>
  <c r="I529" i="1"/>
  <c r="J529" i="1" s="1"/>
  <c r="K529" i="1" s="1"/>
  <c r="L529" i="1" s="1"/>
  <c r="I530" i="1"/>
  <c r="J530" i="1" s="1"/>
  <c r="K530" i="1" s="1"/>
  <c r="L530" i="1" s="1"/>
  <c r="I537" i="1"/>
  <c r="J537" i="1" s="1"/>
  <c r="K537" i="1" s="1"/>
  <c r="L537" i="1" s="1"/>
  <c r="I535" i="1"/>
  <c r="J535" i="1" s="1"/>
  <c r="K535" i="1" s="1"/>
  <c r="L535" i="1" s="1"/>
  <c r="I534" i="1"/>
  <c r="J534" i="1" s="1"/>
  <c r="K534" i="1" s="1"/>
  <c r="L534" i="1" s="1"/>
  <c r="I532" i="1"/>
  <c r="J532" i="1" s="1"/>
  <c r="K532" i="1" s="1"/>
  <c r="L532" i="1" s="1"/>
  <c r="I531" i="1"/>
  <c r="J531" i="1" s="1"/>
  <c r="K531" i="1" s="1"/>
  <c r="L531" i="1" s="1"/>
  <c r="I536" i="1"/>
  <c r="J536" i="1" s="1"/>
  <c r="K536" i="1" s="1"/>
  <c r="L536" i="1" s="1"/>
  <c r="I533" i="1"/>
  <c r="J533" i="1" s="1"/>
  <c r="K533" i="1" s="1"/>
  <c r="L533" i="1" s="1"/>
  <c r="I538" i="1"/>
  <c r="J538" i="1" s="1"/>
  <c r="K538" i="1" s="1"/>
  <c r="L538" i="1" s="1"/>
  <c r="I539" i="1"/>
  <c r="J539" i="1" s="1"/>
  <c r="K539" i="1" s="1"/>
  <c r="L539" i="1" s="1"/>
  <c r="I540" i="1"/>
  <c r="J540" i="1" s="1"/>
  <c r="K540" i="1" s="1"/>
  <c r="L540" i="1" s="1"/>
  <c r="I546" i="1"/>
  <c r="J546" i="1" s="1"/>
  <c r="K546" i="1" s="1"/>
  <c r="L546" i="1" s="1"/>
  <c r="I551" i="1"/>
  <c r="J551" i="1" s="1"/>
  <c r="K551" i="1" s="1"/>
  <c r="L551" i="1" s="1"/>
  <c r="I541" i="1"/>
  <c r="J541" i="1" s="1"/>
  <c r="K541" i="1" s="1"/>
  <c r="L541" i="1" s="1"/>
  <c r="I549" i="1"/>
  <c r="J549" i="1" s="1"/>
  <c r="K549" i="1" s="1"/>
  <c r="L549" i="1" s="1"/>
  <c r="I548" i="1"/>
  <c r="J548" i="1" s="1"/>
  <c r="K548" i="1" s="1"/>
  <c r="L548" i="1" s="1"/>
  <c r="I545" i="1"/>
  <c r="J545" i="1" s="1"/>
  <c r="K545" i="1" s="1"/>
  <c r="L545" i="1" s="1"/>
  <c r="I547" i="1"/>
  <c r="J547" i="1" s="1"/>
  <c r="K547" i="1" s="1"/>
  <c r="L547" i="1" s="1"/>
  <c r="I542" i="1"/>
  <c r="J542" i="1" s="1"/>
  <c r="K542" i="1" s="1"/>
  <c r="L542" i="1" s="1"/>
  <c r="I543" i="1"/>
  <c r="J543" i="1" s="1"/>
  <c r="K543" i="1" s="1"/>
  <c r="L543" i="1" s="1"/>
  <c r="I550" i="1"/>
  <c r="J550" i="1" s="1"/>
  <c r="K550" i="1" s="1"/>
  <c r="L550" i="1" s="1"/>
  <c r="I544" i="1"/>
  <c r="J544" i="1" s="1"/>
  <c r="K544" i="1" s="1"/>
  <c r="L544" i="1" s="1"/>
  <c r="I552" i="1"/>
  <c r="J552" i="1" s="1"/>
  <c r="K552" i="1" s="1"/>
  <c r="L552" i="1" s="1"/>
  <c r="I556" i="1"/>
  <c r="J556" i="1" s="1"/>
  <c r="K556" i="1" s="1"/>
  <c r="L556" i="1" s="1"/>
  <c r="I558" i="1"/>
  <c r="J558" i="1" s="1"/>
  <c r="K558" i="1" s="1"/>
  <c r="L558" i="1" s="1"/>
  <c r="I557" i="1"/>
  <c r="J557" i="1" s="1"/>
  <c r="K557" i="1" s="1"/>
  <c r="L557" i="1" s="1"/>
  <c r="I555" i="1"/>
  <c r="J555" i="1" s="1"/>
  <c r="K555" i="1" s="1"/>
  <c r="L555" i="1" s="1"/>
  <c r="I554" i="1"/>
  <c r="J554" i="1" s="1"/>
  <c r="K554" i="1" s="1"/>
  <c r="L554" i="1" s="1"/>
  <c r="I553" i="1"/>
  <c r="J553" i="1" s="1"/>
  <c r="K553" i="1" s="1"/>
  <c r="L553" i="1" s="1"/>
  <c r="I559" i="1"/>
  <c r="J559" i="1" s="1"/>
  <c r="K559" i="1" s="1"/>
  <c r="L559" i="1" s="1"/>
  <c r="I561" i="1"/>
  <c r="J561" i="1" s="1"/>
  <c r="K561" i="1" s="1"/>
  <c r="L561" i="1" s="1"/>
  <c r="I565" i="1"/>
  <c r="J565" i="1" s="1"/>
  <c r="K565" i="1" s="1"/>
  <c r="L565" i="1" s="1"/>
  <c r="I560" i="1"/>
  <c r="J560" i="1" s="1"/>
  <c r="K560" i="1" s="1"/>
  <c r="L560" i="1" s="1"/>
  <c r="I566" i="1"/>
  <c r="J566" i="1" s="1"/>
  <c r="K566" i="1" s="1"/>
  <c r="L566" i="1" s="1"/>
  <c r="I564" i="1"/>
  <c r="J564" i="1" s="1"/>
  <c r="K564" i="1" s="1"/>
  <c r="L564" i="1" s="1"/>
  <c r="I567" i="1"/>
  <c r="J567" i="1" s="1"/>
  <c r="K567" i="1" s="1"/>
  <c r="L567" i="1" s="1"/>
  <c r="I562" i="1"/>
  <c r="J562" i="1" s="1"/>
  <c r="K562" i="1" s="1"/>
  <c r="L562" i="1" s="1"/>
  <c r="I563" i="1"/>
  <c r="J563" i="1" s="1"/>
  <c r="K563" i="1" s="1"/>
  <c r="L563" i="1" s="1"/>
  <c r="I568" i="1"/>
  <c r="J568" i="1" s="1"/>
  <c r="K568" i="1" s="1"/>
  <c r="L568" i="1" s="1"/>
  <c r="I569" i="1"/>
  <c r="J569" i="1" s="1"/>
  <c r="K569" i="1" s="1"/>
  <c r="L569" i="1" s="1"/>
  <c r="I573" i="1"/>
  <c r="J573" i="1" s="1"/>
  <c r="K573" i="1" s="1"/>
  <c r="L573" i="1" s="1"/>
  <c r="I575" i="1"/>
  <c r="J575" i="1" s="1"/>
  <c r="K575" i="1" s="1"/>
  <c r="L575" i="1" s="1"/>
  <c r="I570" i="1"/>
  <c r="J570" i="1" s="1"/>
  <c r="K570" i="1" s="1"/>
  <c r="L570" i="1" s="1"/>
  <c r="I579" i="1"/>
  <c r="J579" i="1" s="1"/>
  <c r="K579" i="1" s="1"/>
  <c r="L579" i="1" s="1"/>
  <c r="I571" i="1"/>
  <c r="J571" i="1" s="1"/>
  <c r="K571" i="1" s="1"/>
  <c r="L571" i="1" s="1"/>
  <c r="I583" i="1"/>
  <c r="J583" i="1" s="1"/>
  <c r="K583" i="1" s="1"/>
  <c r="L583" i="1" s="1"/>
  <c r="I572" i="1"/>
  <c r="J572" i="1" s="1"/>
  <c r="K572" i="1" s="1"/>
  <c r="L572" i="1" s="1"/>
  <c r="I577" i="1"/>
  <c r="J577" i="1" s="1"/>
  <c r="K577" i="1" s="1"/>
  <c r="L577" i="1" s="1"/>
  <c r="I574" i="1"/>
  <c r="J574" i="1" s="1"/>
  <c r="K574" i="1" s="1"/>
  <c r="L574" i="1" s="1"/>
  <c r="I576" i="1"/>
  <c r="J576" i="1" s="1"/>
  <c r="K576" i="1" s="1"/>
  <c r="L576" i="1" s="1"/>
  <c r="I584" i="1"/>
  <c r="J584" i="1" s="1"/>
  <c r="K584" i="1" s="1"/>
  <c r="L584" i="1" s="1"/>
  <c r="I582" i="1"/>
  <c r="J582" i="1" s="1"/>
  <c r="K582" i="1" s="1"/>
  <c r="L582" i="1" s="1"/>
  <c r="I580" i="1"/>
  <c r="J580" i="1" s="1"/>
  <c r="K580" i="1" s="1"/>
  <c r="L580" i="1" s="1"/>
  <c r="I578" i="1"/>
  <c r="J578" i="1" s="1"/>
  <c r="K578" i="1" s="1"/>
  <c r="L578" i="1" s="1"/>
  <c r="I581" i="1"/>
  <c r="J581" i="1" s="1"/>
  <c r="K581" i="1" s="1"/>
  <c r="L581" i="1" s="1"/>
  <c r="I586" i="1"/>
  <c r="J586" i="1" s="1"/>
  <c r="K586" i="1" s="1"/>
  <c r="L586" i="1" s="1"/>
  <c r="I588" i="1"/>
  <c r="J588" i="1" s="1"/>
  <c r="K588" i="1" s="1"/>
  <c r="L588" i="1" s="1"/>
  <c r="I587" i="1"/>
  <c r="J587" i="1" s="1"/>
  <c r="K587" i="1" s="1"/>
  <c r="L587" i="1" s="1"/>
  <c r="I585" i="1"/>
  <c r="J585" i="1" s="1"/>
  <c r="K585" i="1" s="1"/>
  <c r="L585" i="1" s="1"/>
  <c r="I590" i="1"/>
  <c r="J590" i="1" s="1"/>
  <c r="K590" i="1" s="1"/>
  <c r="L590" i="1" s="1"/>
  <c r="I589" i="1"/>
  <c r="J589" i="1" s="1"/>
  <c r="K589" i="1" s="1"/>
  <c r="L589" i="1" s="1"/>
  <c r="I591" i="1"/>
  <c r="J591" i="1" s="1"/>
  <c r="K591" i="1" s="1"/>
  <c r="L591" i="1" s="1"/>
  <c r="I595" i="1"/>
  <c r="J595" i="1" s="1"/>
  <c r="K595" i="1" s="1"/>
  <c r="L595" i="1" s="1"/>
  <c r="I594" i="1"/>
  <c r="J594" i="1" s="1"/>
  <c r="K594" i="1" s="1"/>
  <c r="L594" i="1" s="1"/>
  <c r="I592" i="1"/>
  <c r="J592" i="1" s="1"/>
  <c r="K592" i="1" s="1"/>
  <c r="L592" i="1" s="1"/>
  <c r="I596" i="1"/>
  <c r="J596" i="1" s="1"/>
  <c r="K596" i="1" s="1"/>
  <c r="L596" i="1" s="1"/>
  <c r="I593" i="1"/>
  <c r="J593" i="1" s="1"/>
  <c r="K593" i="1" s="1"/>
  <c r="L593" i="1" s="1"/>
  <c r="I597" i="1"/>
  <c r="J597" i="1" s="1"/>
  <c r="K597" i="1" s="1"/>
  <c r="L597" i="1" s="1"/>
  <c r="I604" i="1"/>
  <c r="J604" i="1" s="1"/>
  <c r="K604" i="1" s="1"/>
  <c r="L604" i="1" s="1"/>
  <c r="I598" i="1"/>
  <c r="J598" i="1" s="1"/>
  <c r="K598" i="1" s="1"/>
  <c r="L598" i="1" s="1"/>
  <c r="I606" i="1"/>
  <c r="J606" i="1" s="1"/>
  <c r="K606" i="1" s="1"/>
  <c r="L606" i="1" s="1"/>
  <c r="I601" i="1"/>
  <c r="J601" i="1" s="1"/>
  <c r="K601" i="1" s="1"/>
  <c r="L601" i="1" s="1"/>
  <c r="I600" i="1"/>
  <c r="J600" i="1" s="1"/>
  <c r="K600" i="1" s="1"/>
  <c r="L600" i="1" s="1"/>
  <c r="I599" i="1"/>
  <c r="J599" i="1" s="1"/>
  <c r="K599" i="1" s="1"/>
  <c r="L599" i="1" s="1"/>
  <c r="I610" i="1"/>
  <c r="J610" i="1" s="1"/>
  <c r="K610" i="1" s="1"/>
  <c r="L610" i="1" s="1"/>
  <c r="I609" i="1"/>
  <c r="J609" i="1" s="1"/>
  <c r="K609" i="1" s="1"/>
  <c r="L609" i="1" s="1"/>
  <c r="I603" i="1"/>
  <c r="J603" i="1" s="1"/>
  <c r="K603" i="1" s="1"/>
  <c r="L603" i="1" s="1"/>
  <c r="I607" i="1"/>
  <c r="J607" i="1" s="1"/>
  <c r="K607" i="1" s="1"/>
  <c r="L607" i="1" s="1"/>
  <c r="I611" i="1"/>
  <c r="J611" i="1" s="1"/>
  <c r="K611" i="1" s="1"/>
  <c r="L611" i="1" s="1"/>
  <c r="I612" i="1"/>
  <c r="J612" i="1" s="1"/>
  <c r="K612" i="1" s="1"/>
  <c r="L612" i="1" s="1"/>
  <c r="I605" i="1"/>
  <c r="J605" i="1" s="1"/>
  <c r="K605" i="1" s="1"/>
  <c r="L605" i="1" s="1"/>
  <c r="I602" i="1"/>
  <c r="J602" i="1" s="1"/>
  <c r="K602" i="1" s="1"/>
  <c r="L602" i="1" s="1"/>
  <c r="I608" i="1"/>
  <c r="J608" i="1" s="1"/>
  <c r="K608" i="1" s="1"/>
  <c r="L608" i="1" s="1"/>
  <c r="I613" i="1"/>
  <c r="J613" i="1" s="1"/>
  <c r="K613" i="1" s="1"/>
  <c r="L613" i="1" s="1"/>
  <c r="I614" i="1"/>
  <c r="J614" i="1" s="1"/>
  <c r="K614" i="1" s="1"/>
  <c r="L614" i="1" s="1"/>
  <c r="I621" i="1"/>
  <c r="J621" i="1" s="1"/>
  <c r="K621" i="1" s="1"/>
  <c r="L621" i="1" s="1"/>
  <c r="I617" i="1"/>
  <c r="J617" i="1" s="1"/>
  <c r="K617" i="1" s="1"/>
  <c r="L617" i="1" s="1"/>
  <c r="I618" i="1"/>
  <c r="J618" i="1" s="1"/>
  <c r="K618" i="1" s="1"/>
  <c r="L618" i="1" s="1"/>
  <c r="I615" i="1"/>
  <c r="J615" i="1" s="1"/>
  <c r="K615" i="1" s="1"/>
  <c r="L615" i="1" s="1"/>
  <c r="I619" i="1"/>
  <c r="J619" i="1" s="1"/>
  <c r="K619" i="1" s="1"/>
  <c r="L619" i="1" s="1"/>
  <c r="I620" i="1"/>
  <c r="J620" i="1" s="1"/>
  <c r="K620" i="1" s="1"/>
  <c r="L620" i="1" s="1"/>
  <c r="I622" i="1"/>
  <c r="J622" i="1" s="1"/>
  <c r="K622" i="1" s="1"/>
  <c r="L622" i="1" s="1"/>
  <c r="I616" i="1"/>
  <c r="J616" i="1" s="1"/>
  <c r="K616" i="1" s="1"/>
  <c r="L616" i="1" s="1"/>
  <c r="I623" i="1"/>
  <c r="J623" i="1" s="1"/>
  <c r="K623" i="1" s="1"/>
  <c r="L623" i="1" s="1"/>
  <c r="I625" i="1"/>
  <c r="J625" i="1" s="1"/>
  <c r="K625" i="1" s="1"/>
  <c r="L625" i="1" s="1"/>
  <c r="I624" i="1"/>
  <c r="J624" i="1" s="1"/>
  <c r="K624" i="1" s="1"/>
  <c r="L624" i="1" s="1"/>
  <c r="I626" i="1"/>
  <c r="J626" i="1" s="1"/>
  <c r="K626" i="1" s="1"/>
  <c r="L626" i="1" s="1"/>
  <c r="I628" i="1"/>
  <c r="J628" i="1" s="1"/>
  <c r="K628" i="1" s="1"/>
  <c r="L628" i="1" s="1"/>
  <c r="I627" i="1"/>
  <c r="J627" i="1" s="1"/>
  <c r="K627" i="1" s="1"/>
  <c r="L627" i="1" s="1"/>
  <c r="I629" i="1"/>
  <c r="J629" i="1" s="1"/>
  <c r="K629" i="1" s="1"/>
  <c r="L629" i="1" s="1"/>
  <c r="I630" i="1"/>
  <c r="J630" i="1" s="1"/>
  <c r="K630" i="1" s="1"/>
  <c r="L630" i="1" s="1"/>
  <c r="I632" i="1"/>
  <c r="J632" i="1" s="1"/>
  <c r="K632" i="1" s="1"/>
  <c r="L632" i="1" s="1"/>
  <c r="I631" i="1"/>
  <c r="J631" i="1" s="1"/>
  <c r="K631" i="1" s="1"/>
  <c r="L631" i="1" s="1"/>
  <c r="I642" i="1"/>
  <c r="J642" i="1" s="1"/>
  <c r="K642" i="1" s="1"/>
  <c r="L642" i="1" s="1"/>
  <c r="I634" i="1"/>
  <c r="J634" i="1" s="1"/>
  <c r="K634" i="1" s="1"/>
  <c r="L634" i="1" s="1"/>
  <c r="I635" i="1"/>
  <c r="J635" i="1" s="1"/>
  <c r="K635" i="1" s="1"/>
  <c r="L635" i="1" s="1"/>
  <c r="I640" i="1"/>
  <c r="J640" i="1" s="1"/>
  <c r="K640" i="1" s="1"/>
  <c r="L640" i="1" s="1"/>
  <c r="I637" i="1"/>
  <c r="J637" i="1" s="1"/>
  <c r="K637" i="1" s="1"/>
  <c r="L637" i="1" s="1"/>
  <c r="I641" i="1"/>
  <c r="J641" i="1" s="1"/>
  <c r="K641" i="1" s="1"/>
  <c r="L641" i="1" s="1"/>
  <c r="I644" i="1"/>
  <c r="J644" i="1" s="1"/>
  <c r="K644" i="1" s="1"/>
  <c r="L644" i="1" s="1"/>
  <c r="I638" i="1"/>
  <c r="J638" i="1" s="1"/>
  <c r="K638" i="1" s="1"/>
  <c r="L638" i="1" s="1"/>
  <c r="I636" i="1"/>
  <c r="J636" i="1" s="1"/>
  <c r="K636" i="1" s="1"/>
  <c r="L636" i="1" s="1"/>
  <c r="I633" i="1"/>
  <c r="J633" i="1" s="1"/>
  <c r="K633" i="1" s="1"/>
  <c r="L633" i="1" s="1"/>
  <c r="I643" i="1"/>
  <c r="J643" i="1" s="1"/>
  <c r="K643" i="1" s="1"/>
  <c r="L643" i="1" s="1"/>
  <c r="I639" i="1"/>
  <c r="J639" i="1" s="1"/>
  <c r="K639" i="1" s="1"/>
  <c r="L639" i="1" s="1"/>
  <c r="I645" i="1"/>
  <c r="J645" i="1" s="1"/>
  <c r="K645" i="1" s="1"/>
  <c r="L645" i="1" s="1"/>
  <c r="I646" i="1"/>
  <c r="J646" i="1" s="1"/>
  <c r="K646" i="1" s="1"/>
  <c r="L646" i="1" s="1"/>
  <c r="I651" i="1"/>
  <c r="J651" i="1" s="1"/>
  <c r="K651" i="1" s="1"/>
  <c r="L651" i="1" s="1"/>
  <c r="I648" i="1"/>
  <c r="J648" i="1" s="1"/>
  <c r="K648" i="1" s="1"/>
  <c r="L648" i="1" s="1"/>
  <c r="I654" i="1"/>
  <c r="J654" i="1" s="1"/>
  <c r="K654" i="1" s="1"/>
  <c r="L654" i="1" s="1"/>
  <c r="I655" i="1"/>
  <c r="J655" i="1" s="1"/>
  <c r="K655" i="1" s="1"/>
  <c r="L655" i="1" s="1"/>
  <c r="I653" i="1"/>
  <c r="J653" i="1" s="1"/>
  <c r="K653" i="1" s="1"/>
  <c r="L653" i="1" s="1"/>
  <c r="I650" i="1"/>
  <c r="J650" i="1" s="1"/>
  <c r="K650" i="1" s="1"/>
  <c r="L650" i="1" s="1"/>
  <c r="I647" i="1"/>
  <c r="J647" i="1" s="1"/>
  <c r="K647" i="1" s="1"/>
  <c r="L647" i="1" s="1"/>
  <c r="I649" i="1"/>
  <c r="J649" i="1" s="1"/>
  <c r="K649" i="1" s="1"/>
  <c r="L649" i="1" s="1"/>
  <c r="I652" i="1"/>
  <c r="J652" i="1" s="1"/>
  <c r="K652" i="1" s="1"/>
  <c r="L652" i="1" s="1"/>
  <c r="I659" i="1"/>
  <c r="J659" i="1" s="1"/>
  <c r="K659" i="1" s="1"/>
  <c r="L659" i="1" s="1"/>
  <c r="I657" i="1"/>
  <c r="J657" i="1" s="1"/>
  <c r="K657" i="1" s="1"/>
  <c r="L657" i="1" s="1"/>
  <c r="I656" i="1"/>
  <c r="J656" i="1" s="1"/>
  <c r="K656" i="1" s="1"/>
  <c r="L656" i="1" s="1"/>
  <c r="I658" i="1"/>
  <c r="J658" i="1" s="1"/>
  <c r="K658" i="1" s="1"/>
  <c r="L658" i="1" s="1"/>
  <c r="I660" i="1"/>
  <c r="J660" i="1" s="1"/>
  <c r="K660" i="1" s="1"/>
  <c r="L660" i="1" s="1"/>
  <c r="I661" i="1"/>
  <c r="J661" i="1" s="1"/>
  <c r="K661" i="1" s="1"/>
  <c r="L661" i="1" s="1"/>
  <c r="I662" i="1"/>
  <c r="J662" i="1" s="1"/>
  <c r="K662" i="1" s="1"/>
  <c r="L662" i="1" s="1"/>
  <c r="I664" i="1"/>
  <c r="J664" i="1" s="1"/>
  <c r="K664" i="1" s="1"/>
  <c r="L664" i="1" s="1"/>
  <c r="I667" i="1"/>
  <c r="J667" i="1" s="1"/>
  <c r="K667" i="1" s="1"/>
  <c r="L667" i="1" s="1"/>
  <c r="I663" i="1"/>
  <c r="J663" i="1" s="1"/>
  <c r="K663" i="1" s="1"/>
  <c r="L663" i="1" s="1"/>
  <c r="I666" i="1"/>
  <c r="J666" i="1" s="1"/>
  <c r="K666" i="1" s="1"/>
  <c r="L666" i="1" s="1"/>
  <c r="I668" i="1"/>
  <c r="J668" i="1" s="1"/>
  <c r="K668" i="1" s="1"/>
  <c r="L668" i="1" s="1"/>
  <c r="I669" i="1"/>
  <c r="J669" i="1" s="1"/>
  <c r="K669" i="1" s="1"/>
  <c r="L669" i="1" s="1"/>
  <c r="I665" i="1"/>
  <c r="J665" i="1" s="1"/>
  <c r="K665" i="1" s="1"/>
  <c r="L665" i="1" s="1"/>
  <c r="I670" i="1"/>
  <c r="J670" i="1" s="1"/>
  <c r="K670" i="1" s="1"/>
  <c r="L670" i="1" s="1"/>
  <c r="I671" i="1"/>
  <c r="J671" i="1" s="1"/>
  <c r="K671" i="1" s="1"/>
  <c r="L671" i="1" s="1"/>
  <c r="I678" i="1"/>
  <c r="J678" i="1" s="1"/>
  <c r="K678" i="1" s="1"/>
  <c r="L678" i="1" s="1"/>
  <c r="I682" i="1"/>
  <c r="J682" i="1" s="1"/>
  <c r="K682" i="1" s="1"/>
  <c r="L682" i="1" s="1"/>
  <c r="I676" i="1"/>
  <c r="J676" i="1" s="1"/>
  <c r="K676" i="1" s="1"/>
  <c r="L676" i="1" s="1"/>
  <c r="I677" i="1"/>
  <c r="J677" i="1" s="1"/>
  <c r="K677" i="1" s="1"/>
  <c r="L677" i="1" s="1"/>
  <c r="I674" i="1"/>
  <c r="J674" i="1" s="1"/>
  <c r="K674" i="1" s="1"/>
  <c r="L674" i="1" s="1"/>
  <c r="I683" i="1"/>
  <c r="J683" i="1" s="1"/>
  <c r="K683" i="1" s="1"/>
  <c r="L683" i="1" s="1"/>
  <c r="I673" i="1"/>
  <c r="J673" i="1" s="1"/>
  <c r="K673" i="1" s="1"/>
  <c r="L673" i="1" s="1"/>
  <c r="I675" i="1"/>
  <c r="J675" i="1" s="1"/>
  <c r="K675" i="1" s="1"/>
  <c r="L675" i="1" s="1"/>
  <c r="I672" i="1"/>
  <c r="J672" i="1" s="1"/>
  <c r="K672" i="1" s="1"/>
  <c r="L672" i="1" s="1"/>
  <c r="I681" i="1"/>
  <c r="J681" i="1" s="1"/>
  <c r="K681" i="1" s="1"/>
  <c r="L681" i="1" s="1"/>
  <c r="I680" i="1"/>
  <c r="J680" i="1" s="1"/>
  <c r="K680" i="1" s="1"/>
  <c r="L680" i="1" s="1"/>
  <c r="I679" i="1"/>
  <c r="J679" i="1" s="1"/>
  <c r="K679" i="1" s="1"/>
  <c r="L679" i="1" s="1"/>
  <c r="I684" i="1"/>
  <c r="J684" i="1" s="1"/>
  <c r="K684" i="1" s="1"/>
  <c r="L684" i="1" s="1"/>
  <c r="I685" i="1"/>
  <c r="J685" i="1" s="1"/>
  <c r="K685" i="1" s="1"/>
  <c r="L685" i="1" s="1"/>
  <c r="I687" i="1"/>
  <c r="J687" i="1" s="1"/>
  <c r="K687" i="1" s="1"/>
  <c r="L687" i="1" s="1"/>
  <c r="I686" i="1"/>
  <c r="J686" i="1" s="1"/>
  <c r="K686" i="1" s="1"/>
  <c r="L686" i="1" s="1"/>
  <c r="I689" i="1"/>
  <c r="J689" i="1" s="1"/>
  <c r="K689" i="1" s="1"/>
  <c r="L689" i="1" s="1"/>
  <c r="I688" i="1"/>
  <c r="J688" i="1" s="1"/>
  <c r="K688" i="1" s="1"/>
  <c r="L688" i="1" s="1"/>
  <c r="I694" i="1"/>
  <c r="J694" i="1" s="1"/>
  <c r="K694" i="1" s="1"/>
  <c r="L694" i="1" s="1"/>
  <c r="I690" i="1"/>
  <c r="J690" i="1" s="1"/>
  <c r="K690" i="1" s="1"/>
  <c r="L690" i="1" s="1"/>
  <c r="I693" i="1"/>
  <c r="J693" i="1" s="1"/>
  <c r="K693" i="1" s="1"/>
  <c r="L693" i="1" s="1"/>
  <c r="I692" i="1"/>
  <c r="J692" i="1" s="1"/>
  <c r="K692" i="1" s="1"/>
  <c r="L692" i="1" s="1"/>
  <c r="I691" i="1"/>
  <c r="J691" i="1" s="1"/>
  <c r="K691" i="1" s="1"/>
  <c r="L691" i="1" s="1"/>
  <c r="I699" i="1"/>
  <c r="J699" i="1" s="1"/>
  <c r="K699" i="1" s="1"/>
  <c r="L699" i="1" s="1"/>
  <c r="I698" i="1"/>
  <c r="J698" i="1" s="1"/>
  <c r="K698" i="1" s="1"/>
  <c r="L698" i="1" s="1"/>
  <c r="I696" i="1"/>
  <c r="J696" i="1" s="1"/>
  <c r="K696" i="1" s="1"/>
  <c r="L696" i="1" s="1"/>
  <c r="I700" i="1"/>
  <c r="J700" i="1" s="1"/>
  <c r="K700" i="1" s="1"/>
  <c r="L700" i="1" s="1"/>
  <c r="I695" i="1"/>
  <c r="J695" i="1" s="1"/>
  <c r="K695" i="1" s="1"/>
  <c r="L695" i="1" s="1"/>
  <c r="I697" i="1"/>
  <c r="J697" i="1" s="1"/>
  <c r="K697" i="1" s="1"/>
  <c r="L697" i="1" s="1"/>
  <c r="I701" i="1"/>
  <c r="J701" i="1" s="1"/>
  <c r="K701" i="1" s="1"/>
  <c r="L701" i="1" s="1"/>
  <c r="I703" i="1"/>
  <c r="J703" i="1" s="1"/>
  <c r="K703" i="1" s="1"/>
  <c r="L703" i="1" s="1"/>
  <c r="I706" i="1"/>
  <c r="J706" i="1" s="1"/>
  <c r="K706" i="1" s="1"/>
  <c r="L706" i="1" s="1"/>
  <c r="I705" i="1"/>
  <c r="J705" i="1" s="1"/>
  <c r="K705" i="1" s="1"/>
  <c r="L705" i="1" s="1"/>
  <c r="I702" i="1"/>
  <c r="J702" i="1" s="1"/>
  <c r="K702" i="1" s="1"/>
  <c r="L702" i="1" s="1"/>
  <c r="I704" i="1"/>
  <c r="J704" i="1" s="1"/>
  <c r="K704" i="1" s="1"/>
  <c r="L704" i="1" s="1"/>
  <c r="I708" i="1"/>
  <c r="J708" i="1" s="1"/>
  <c r="K708" i="1" s="1"/>
  <c r="L708" i="1" s="1"/>
  <c r="I707" i="1"/>
  <c r="J707" i="1" s="1"/>
  <c r="K707" i="1" s="1"/>
  <c r="L707" i="1" s="1"/>
  <c r="I709" i="1"/>
  <c r="J709" i="1" s="1"/>
  <c r="K709" i="1" s="1"/>
  <c r="L709" i="1" s="1"/>
  <c r="I713" i="1"/>
  <c r="J713" i="1" s="1"/>
  <c r="K713" i="1" s="1"/>
  <c r="L713" i="1" s="1"/>
  <c r="I710" i="1"/>
  <c r="J710" i="1" s="1"/>
  <c r="K710" i="1" s="1"/>
  <c r="L710" i="1" s="1"/>
  <c r="I712" i="1"/>
  <c r="J712" i="1" s="1"/>
  <c r="K712" i="1" s="1"/>
  <c r="L712" i="1" s="1"/>
  <c r="I714" i="1"/>
  <c r="J714" i="1" s="1"/>
  <c r="K714" i="1" s="1"/>
  <c r="L714" i="1" s="1"/>
  <c r="I715" i="1"/>
  <c r="J715" i="1" s="1"/>
  <c r="K715" i="1" s="1"/>
  <c r="L715" i="1" s="1"/>
  <c r="I719" i="1"/>
  <c r="J719" i="1" s="1"/>
  <c r="K719" i="1" s="1"/>
  <c r="L719" i="1" s="1"/>
  <c r="I711" i="1"/>
  <c r="J711" i="1" s="1"/>
  <c r="K711" i="1" s="1"/>
  <c r="L711" i="1" s="1"/>
  <c r="I718" i="1"/>
  <c r="J718" i="1" s="1"/>
  <c r="K718" i="1" s="1"/>
  <c r="L718" i="1" s="1"/>
  <c r="I716" i="1"/>
  <c r="J716" i="1" s="1"/>
  <c r="K716" i="1" s="1"/>
  <c r="L716" i="1" s="1"/>
  <c r="I717" i="1"/>
  <c r="J717" i="1" s="1"/>
  <c r="K717" i="1" s="1"/>
  <c r="L717" i="1" s="1"/>
  <c r="I725" i="1"/>
  <c r="J725" i="1" s="1"/>
  <c r="K725" i="1" s="1"/>
  <c r="L725" i="1" s="1"/>
  <c r="I721" i="1"/>
  <c r="J721" i="1" s="1"/>
  <c r="K721" i="1" s="1"/>
  <c r="L721" i="1" s="1"/>
  <c r="I722" i="1"/>
  <c r="J722" i="1" s="1"/>
  <c r="K722" i="1" s="1"/>
  <c r="L722" i="1" s="1"/>
  <c r="I727" i="1"/>
  <c r="J727" i="1" s="1"/>
  <c r="K727" i="1" s="1"/>
  <c r="L727" i="1" s="1"/>
  <c r="I720" i="1"/>
  <c r="J720" i="1" s="1"/>
  <c r="K720" i="1" s="1"/>
  <c r="L720" i="1" s="1"/>
  <c r="I726" i="1"/>
  <c r="J726" i="1" s="1"/>
  <c r="K726" i="1" s="1"/>
  <c r="L726" i="1" s="1"/>
  <c r="I723" i="1"/>
  <c r="J723" i="1" s="1"/>
  <c r="K723" i="1" s="1"/>
  <c r="L723" i="1" s="1"/>
  <c r="I724" i="1"/>
  <c r="J724" i="1" s="1"/>
  <c r="K724" i="1" s="1"/>
  <c r="L724" i="1" s="1"/>
  <c r="I728" i="1"/>
  <c r="J728" i="1" s="1"/>
  <c r="K728" i="1" s="1"/>
  <c r="L728" i="1" s="1"/>
  <c r="I729" i="1"/>
  <c r="J729" i="1" s="1"/>
  <c r="K729" i="1" s="1"/>
  <c r="L729" i="1" s="1"/>
  <c r="I735" i="1"/>
  <c r="J735" i="1" s="1"/>
  <c r="K735" i="1" s="1"/>
  <c r="L735" i="1" s="1"/>
  <c r="I731" i="1"/>
  <c r="J731" i="1" s="1"/>
  <c r="K731" i="1" s="1"/>
  <c r="L731" i="1" s="1"/>
  <c r="I732" i="1"/>
  <c r="J732" i="1" s="1"/>
  <c r="K732" i="1" s="1"/>
  <c r="L732" i="1" s="1"/>
  <c r="I734" i="1"/>
  <c r="J734" i="1" s="1"/>
  <c r="K734" i="1" s="1"/>
  <c r="L734" i="1" s="1"/>
  <c r="I730" i="1"/>
  <c r="J730" i="1" s="1"/>
  <c r="K730" i="1" s="1"/>
  <c r="L730" i="1" s="1"/>
  <c r="I733" i="1"/>
  <c r="J733" i="1" s="1"/>
  <c r="K733" i="1" s="1"/>
  <c r="L733" i="1" s="1"/>
  <c r="I736" i="1"/>
  <c r="J736" i="1" s="1"/>
  <c r="K736" i="1" s="1"/>
  <c r="L736" i="1" s="1"/>
  <c r="I737" i="1"/>
  <c r="J737" i="1" s="1"/>
  <c r="K737" i="1" s="1"/>
  <c r="L737" i="1" s="1"/>
  <c r="M388" i="1" l="1"/>
  <c r="N388" i="1" s="1"/>
  <c r="O388" i="1" s="1"/>
  <c r="P388" i="1" s="1"/>
  <c r="M726" i="1"/>
  <c r="N726" i="1" s="1"/>
  <c r="O726" i="1" s="1"/>
  <c r="P726" i="1" s="1"/>
  <c r="M728" i="1"/>
  <c r="N728" i="1" s="1"/>
  <c r="O728" i="1" s="1"/>
  <c r="P728" i="1" s="1"/>
  <c r="M730" i="1"/>
  <c r="N730" i="1" s="1"/>
  <c r="O730" i="1" s="1"/>
  <c r="P730" i="1" s="1"/>
  <c r="M736" i="1"/>
  <c r="N736" i="1" s="1"/>
  <c r="O736" i="1" s="1"/>
  <c r="P736" i="1" s="1"/>
  <c r="M732" i="1"/>
  <c r="N732" i="1" s="1"/>
  <c r="O732" i="1" s="1"/>
  <c r="P732" i="1" s="1"/>
  <c r="M733" i="1"/>
  <c r="N733" i="1" s="1"/>
  <c r="O733" i="1" s="1"/>
  <c r="P733" i="1" s="1"/>
  <c r="M734" i="1"/>
  <c r="N734" i="1" s="1"/>
  <c r="O734" i="1" s="1"/>
  <c r="P734" i="1" s="1"/>
  <c r="M735" i="1"/>
  <c r="N735" i="1" s="1"/>
  <c r="O735" i="1" s="1"/>
  <c r="P735" i="1" s="1"/>
  <c r="M737" i="1"/>
  <c r="N737" i="1" s="1"/>
  <c r="O737" i="1" s="1"/>
  <c r="P737" i="1" s="1"/>
  <c r="M731" i="1"/>
  <c r="N731" i="1" s="1"/>
  <c r="O731" i="1" s="1"/>
  <c r="P731" i="1" s="1"/>
  <c r="M729" i="1"/>
  <c r="N729" i="1" s="1"/>
  <c r="O729" i="1" s="1"/>
  <c r="P729" i="1" s="1"/>
  <c r="M688" i="1"/>
  <c r="N688" i="1" s="1"/>
  <c r="O688" i="1" s="1"/>
  <c r="P688" i="1" s="1"/>
  <c r="M693" i="1"/>
  <c r="N693" i="1" s="1"/>
  <c r="O693" i="1" s="1"/>
  <c r="P693" i="1" s="1"/>
  <c r="M686" i="1"/>
  <c r="N686" i="1" s="1"/>
  <c r="O686" i="1" s="1"/>
  <c r="P686" i="1" s="1"/>
  <c r="M694" i="1"/>
  <c r="N694" i="1" s="1"/>
  <c r="O694" i="1" s="1"/>
  <c r="P694" i="1" s="1"/>
  <c r="M692" i="1"/>
  <c r="M689" i="1"/>
  <c r="N689" i="1" s="1"/>
  <c r="O689" i="1" s="1"/>
  <c r="P689" i="1" s="1"/>
  <c r="M690" i="1"/>
  <c r="N690" i="1" s="1"/>
  <c r="O690" i="1" s="1"/>
  <c r="P690" i="1" s="1"/>
  <c r="M687" i="1"/>
  <c r="N687" i="1" s="1"/>
  <c r="O687" i="1" s="1"/>
  <c r="P687" i="1" s="1"/>
  <c r="M691" i="1"/>
  <c r="N691" i="1" s="1"/>
  <c r="O691" i="1" s="1"/>
  <c r="P691" i="1" s="1"/>
  <c r="M663" i="1"/>
  <c r="N663" i="1" s="1"/>
  <c r="O663" i="1" s="1"/>
  <c r="P663" i="1" s="1"/>
  <c r="M669" i="1"/>
  <c r="N669" i="1" s="1"/>
  <c r="O669" i="1" s="1"/>
  <c r="P669" i="1" s="1"/>
  <c r="M664" i="1"/>
  <c r="N664" i="1" s="1"/>
  <c r="O664" i="1" s="1"/>
  <c r="P664" i="1" s="1"/>
  <c r="M666" i="1"/>
  <c r="N666" i="1" s="1"/>
  <c r="O666" i="1" s="1"/>
  <c r="P666" i="1" s="1"/>
  <c r="M665" i="1"/>
  <c r="N665" i="1" s="1"/>
  <c r="O665" i="1" s="1"/>
  <c r="P665" i="1" s="1"/>
  <c r="M667" i="1"/>
  <c r="N667" i="1" s="1"/>
  <c r="O667" i="1" s="1"/>
  <c r="P667" i="1" s="1"/>
  <c r="M668" i="1"/>
  <c r="N668" i="1" s="1"/>
  <c r="O668" i="1" s="1"/>
  <c r="P668" i="1" s="1"/>
  <c r="M656" i="1"/>
  <c r="N656" i="1" s="1"/>
  <c r="O656" i="1" s="1"/>
  <c r="P656" i="1" s="1"/>
  <c r="M659" i="1"/>
  <c r="N659" i="1" s="1"/>
  <c r="O659" i="1" s="1"/>
  <c r="P659" i="1" s="1"/>
  <c r="M661" i="1"/>
  <c r="N661" i="1" s="1"/>
  <c r="O661" i="1" s="1"/>
  <c r="P661" i="1" s="1"/>
  <c r="M657" i="1"/>
  <c r="N657" i="1" s="1"/>
  <c r="O657" i="1" s="1"/>
  <c r="P657" i="1" s="1"/>
  <c r="M658" i="1"/>
  <c r="N658" i="1" s="1"/>
  <c r="O658" i="1" s="1"/>
  <c r="P658" i="1" s="1"/>
  <c r="M660" i="1"/>
  <c r="N660" i="1" s="1"/>
  <c r="O660" i="1" s="1"/>
  <c r="P660" i="1" s="1"/>
  <c r="M662" i="1"/>
  <c r="N662" i="1" s="1"/>
  <c r="O662" i="1" s="1"/>
  <c r="P662" i="1" s="1"/>
  <c r="M705" i="1"/>
  <c r="N705" i="1" s="1"/>
  <c r="O705" i="1" s="1"/>
  <c r="P705" i="1" s="1"/>
  <c r="M708" i="1"/>
  <c r="N708" i="1" s="1"/>
  <c r="O708" i="1" s="1"/>
  <c r="P708" i="1" s="1"/>
  <c r="M703" i="1"/>
  <c r="N703" i="1" s="1"/>
  <c r="O703" i="1" s="1"/>
  <c r="P703" i="1" s="1"/>
  <c r="M702" i="1"/>
  <c r="N702" i="1" s="1"/>
  <c r="O702" i="1" s="1"/>
  <c r="P702" i="1" s="1"/>
  <c r="M707" i="1"/>
  <c r="N707" i="1" s="1"/>
  <c r="O707" i="1" s="1"/>
  <c r="P707" i="1" s="1"/>
  <c r="M706" i="1"/>
  <c r="N706" i="1" s="1"/>
  <c r="O706" i="1" s="1"/>
  <c r="P706" i="1" s="1"/>
  <c r="M704" i="1"/>
  <c r="N704" i="1" s="1"/>
  <c r="O704" i="1" s="1"/>
  <c r="P704" i="1" s="1"/>
  <c r="M709" i="1"/>
  <c r="N709" i="1" s="1"/>
  <c r="O709" i="1" s="1"/>
  <c r="P709" i="1" s="1"/>
  <c r="M723" i="1"/>
  <c r="N723" i="1" s="1"/>
  <c r="O723" i="1" s="1"/>
  <c r="P723" i="1" s="1"/>
  <c r="M696" i="1"/>
  <c r="N696" i="1" s="1"/>
  <c r="O696" i="1" s="1"/>
  <c r="P696" i="1" s="1"/>
  <c r="M695" i="1"/>
  <c r="N695" i="1" s="1"/>
  <c r="O695" i="1" s="1"/>
  <c r="P695" i="1" s="1"/>
  <c r="M699" i="1"/>
  <c r="N699" i="1" s="1"/>
  <c r="O699" i="1" s="1"/>
  <c r="P699" i="1" s="1"/>
  <c r="M697" i="1"/>
  <c r="N697" i="1" s="1"/>
  <c r="O697" i="1" s="1"/>
  <c r="P697" i="1" s="1"/>
  <c r="M698" i="1"/>
  <c r="N698" i="1" s="1"/>
  <c r="O698" i="1" s="1"/>
  <c r="P698" i="1" s="1"/>
  <c r="M700" i="1"/>
  <c r="N700" i="1" s="1"/>
  <c r="O700" i="1" s="1"/>
  <c r="P700" i="1" s="1"/>
  <c r="M701" i="1"/>
  <c r="N701" i="1" s="1"/>
  <c r="O701" i="1" s="1"/>
  <c r="P701" i="1" s="1"/>
  <c r="M721" i="1"/>
  <c r="N721" i="1" s="1"/>
  <c r="O721" i="1" s="1"/>
  <c r="P721" i="1" s="1"/>
  <c r="M720" i="1"/>
  <c r="N720" i="1" s="1"/>
  <c r="O720" i="1" s="1"/>
  <c r="P720" i="1" s="1"/>
  <c r="M724" i="1"/>
  <c r="N724" i="1" s="1"/>
  <c r="O724" i="1" s="1"/>
  <c r="P724" i="1" s="1"/>
  <c r="M722" i="1"/>
  <c r="N722" i="1" s="1"/>
  <c r="O722" i="1" s="1"/>
  <c r="P722" i="1" s="1"/>
  <c r="M725" i="1"/>
  <c r="N725" i="1" s="1"/>
  <c r="O725" i="1" s="1"/>
  <c r="P725" i="1" s="1"/>
  <c r="M727" i="1"/>
  <c r="N727" i="1" s="1"/>
  <c r="O727" i="1" s="1"/>
  <c r="P727" i="1" s="1"/>
  <c r="M716" i="1"/>
  <c r="N716" i="1" s="1"/>
  <c r="O716" i="1" s="1"/>
  <c r="P716" i="1" s="1"/>
  <c r="M715" i="1"/>
  <c r="N715" i="1" s="1"/>
  <c r="O715" i="1" s="1"/>
  <c r="P715" i="1" s="1"/>
  <c r="M713" i="1"/>
  <c r="N713" i="1" s="1"/>
  <c r="O713" i="1" s="1"/>
  <c r="P713" i="1" s="1"/>
  <c r="M718" i="1"/>
  <c r="N718" i="1" s="1"/>
  <c r="O718" i="1" s="1"/>
  <c r="P718" i="1" s="1"/>
  <c r="M712" i="1"/>
  <c r="N712" i="1" s="1"/>
  <c r="O712" i="1" s="1"/>
  <c r="P712" i="1" s="1"/>
  <c r="M717" i="1"/>
  <c r="N717" i="1" s="1"/>
  <c r="O717" i="1" s="1"/>
  <c r="P717" i="1" s="1"/>
  <c r="M719" i="1"/>
  <c r="N719" i="1" s="1"/>
  <c r="O719" i="1" s="1"/>
  <c r="P719" i="1" s="1"/>
  <c r="M710" i="1"/>
  <c r="N710" i="1" s="1"/>
  <c r="O710" i="1" s="1"/>
  <c r="P710" i="1" s="1"/>
  <c r="M714" i="1"/>
  <c r="N714" i="1" s="1"/>
  <c r="O714" i="1" s="1"/>
  <c r="P714" i="1" s="1"/>
  <c r="M711" i="1"/>
  <c r="N711" i="1" s="1"/>
  <c r="O711" i="1" s="1"/>
  <c r="P711" i="1" s="1"/>
  <c r="N692" i="1"/>
  <c r="O692" i="1" s="1"/>
  <c r="P692" i="1" s="1"/>
  <c r="M682" i="1"/>
  <c r="N682" i="1" s="1"/>
  <c r="O682" i="1" s="1"/>
  <c r="P682" i="1" s="1"/>
  <c r="M681" i="1"/>
  <c r="N681" i="1" s="1"/>
  <c r="O681" i="1" s="1"/>
  <c r="P681" i="1" s="1"/>
  <c r="M674" i="1"/>
  <c r="N674" i="1" s="1"/>
  <c r="O674" i="1" s="1"/>
  <c r="P674" i="1" s="1"/>
  <c r="M684" i="1"/>
  <c r="N684" i="1" s="1"/>
  <c r="O684" i="1" s="1"/>
  <c r="P684" i="1" s="1"/>
  <c r="M671" i="1"/>
  <c r="N671" i="1" s="1"/>
  <c r="O671" i="1" s="1"/>
  <c r="P671" i="1" s="1"/>
  <c r="M675" i="1"/>
  <c r="N675" i="1" s="1"/>
  <c r="O675" i="1" s="1"/>
  <c r="P675" i="1" s="1"/>
  <c r="M676" i="1"/>
  <c r="N676" i="1" s="1"/>
  <c r="O676" i="1" s="1"/>
  <c r="P676" i="1" s="1"/>
  <c r="M680" i="1"/>
  <c r="N680" i="1" s="1"/>
  <c r="O680" i="1" s="1"/>
  <c r="P680" i="1" s="1"/>
  <c r="M683" i="1"/>
  <c r="N683" i="1" s="1"/>
  <c r="O683" i="1" s="1"/>
  <c r="P683" i="1" s="1"/>
  <c r="M685" i="1"/>
  <c r="N685" i="1" s="1"/>
  <c r="O685" i="1" s="1"/>
  <c r="P685" i="1" s="1"/>
  <c r="M678" i="1"/>
  <c r="N678" i="1" s="1"/>
  <c r="O678" i="1" s="1"/>
  <c r="P678" i="1" s="1"/>
  <c r="M672" i="1"/>
  <c r="N672" i="1" s="1"/>
  <c r="O672" i="1" s="1"/>
  <c r="P672" i="1" s="1"/>
  <c r="M677" i="1"/>
  <c r="N677" i="1" s="1"/>
  <c r="O677" i="1" s="1"/>
  <c r="P677" i="1" s="1"/>
  <c r="M679" i="1"/>
  <c r="N679" i="1" s="1"/>
  <c r="O679" i="1" s="1"/>
  <c r="P679" i="1" s="1"/>
  <c r="M670" i="1"/>
  <c r="N670" i="1" s="1"/>
  <c r="O670" i="1" s="1"/>
  <c r="P670" i="1" s="1"/>
  <c r="M673" i="1"/>
  <c r="N673" i="1" s="1"/>
  <c r="O673" i="1" s="1"/>
  <c r="P673" i="1" s="1"/>
  <c r="M649" i="1"/>
  <c r="N649" i="1" s="1"/>
  <c r="O649" i="1" s="1"/>
  <c r="P649" i="1" s="1"/>
  <c r="M650" i="1"/>
  <c r="N650" i="1" s="1"/>
  <c r="O650" i="1" s="1"/>
  <c r="P650" i="1" s="1"/>
  <c r="M642" i="1"/>
  <c r="M636" i="1"/>
  <c r="N636" i="1" s="1"/>
  <c r="O636" i="1" s="1"/>
  <c r="P636" i="1" s="1"/>
  <c r="N642" i="1"/>
  <c r="O642" i="1" s="1"/>
  <c r="P642" i="1" s="1"/>
  <c r="M640" i="1"/>
  <c r="N640" i="1" s="1"/>
  <c r="O640" i="1" s="1"/>
  <c r="P640" i="1" s="1"/>
  <c r="M639" i="1"/>
  <c r="N639" i="1" s="1"/>
  <c r="O639" i="1" s="1"/>
  <c r="P639" i="1" s="1"/>
  <c r="M644" i="1"/>
  <c r="N644" i="1" s="1"/>
  <c r="O644" i="1" s="1"/>
  <c r="P644" i="1" s="1"/>
  <c r="M634" i="1"/>
  <c r="N634" i="1" s="1"/>
  <c r="O634" i="1" s="1"/>
  <c r="P634" i="1" s="1"/>
  <c r="M633" i="1"/>
  <c r="N633" i="1" s="1"/>
  <c r="O633" i="1" s="1"/>
  <c r="P633" i="1" s="1"/>
  <c r="M637" i="1"/>
  <c r="N637" i="1" s="1"/>
  <c r="O637" i="1" s="1"/>
  <c r="P637" i="1" s="1"/>
  <c r="M638" i="1"/>
  <c r="N638" i="1" s="1"/>
  <c r="O638" i="1" s="1"/>
  <c r="P638" i="1" s="1"/>
  <c r="M635" i="1"/>
  <c r="N635" i="1" s="1"/>
  <c r="O635" i="1" s="1"/>
  <c r="P635" i="1" s="1"/>
  <c r="M643" i="1"/>
  <c r="N643" i="1" s="1"/>
  <c r="O643" i="1" s="1"/>
  <c r="P643" i="1" s="1"/>
  <c r="M641" i="1"/>
  <c r="N641" i="1" s="1"/>
  <c r="O641" i="1" s="1"/>
  <c r="P641" i="1" s="1"/>
  <c r="M628" i="1"/>
  <c r="N628" i="1" s="1"/>
  <c r="O628" i="1" s="1"/>
  <c r="P628" i="1" s="1"/>
  <c r="M624" i="1"/>
  <c r="N624" i="1" s="1"/>
  <c r="O624" i="1" s="1"/>
  <c r="P624" i="1" s="1"/>
  <c r="M632" i="1"/>
  <c r="M623" i="1"/>
  <c r="N623" i="1" s="1"/>
  <c r="O623" i="1" s="1"/>
  <c r="P623" i="1" s="1"/>
  <c r="M627" i="1"/>
  <c r="N627" i="1" s="1"/>
  <c r="O627" i="1" s="1"/>
  <c r="P627" i="1" s="1"/>
  <c r="M629" i="1"/>
  <c r="N629" i="1" s="1"/>
  <c r="O629" i="1" s="1"/>
  <c r="P629" i="1" s="1"/>
  <c r="M626" i="1"/>
  <c r="N626" i="1" s="1"/>
  <c r="O626" i="1" s="1"/>
  <c r="P626" i="1" s="1"/>
  <c r="M631" i="1"/>
  <c r="N631" i="1" s="1"/>
  <c r="O631" i="1" s="1"/>
  <c r="P631" i="1" s="1"/>
  <c r="M625" i="1"/>
  <c r="N625" i="1" s="1"/>
  <c r="O625" i="1" s="1"/>
  <c r="P625" i="1" s="1"/>
  <c r="M630" i="1"/>
  <c r="N630" i="1" s="1"/>
  <c r="O630" i="1" s="1"/>
  <c r="P630" i="1" s="1"/>
  <c r="M619" i="1"/>
  <c r="N619" i="1" s="1"/>
  <c r="O619" i="1" s="1"/>
  <c r="P619" i="1" s="1"/>
  <c r="M618" i="1"/>
  <c r="N618" i="1" s="1"/>
  <c r="O618" i="1" s="1"/>
  <c r="P618" i="1" s="1"/>
  <c r="M620" i="1"/>
  <c r="N620" i="1" s="1"/>
  <c r="O620" i="1" s="1"/>
  <c r="P620" i="1" s="1"/>
  <c r="M615" i="1"/>
  <c r="N615" i="1" s="1"/>
  <c r="O615" i="1" s="1"/>
  <c r="P615" i="1" s="1"/>
  <c r="M617" i="1"/>
  <c r="N617" i="1" s="1"/>
  <c r="O617" i="1" s="1"/>
  <c r="P617" i="1" s="1"/>
  <c r="M616" i="1"/>
  <c r="N616" i="1" s="1"/>
  <c r="O616" i="1" s="1"/>
  <c r="P616" i="1" s="1"/>
  <c r="M621" i="1"/>
  <c r="N621" i="1" s="1"/>
  <c r="O621" i="1" s="1"/>
  <c r="P621" i="1" s="1"/>
  <c r="M622" i="1"/>
  <c r="N622" i="1" s="1"/>
  <c r="O622" i="1" s="1"/>
  <c r="P622" i="1" s="1"/>
  <c r="M646" i="1"/>
  <c r="N646" i="1" s="1"/>
  <c r="O646" i="1" s="1"/>
  <c r="P646" i="1" s="1"/>
  <c r="M653" i="1"/>
  <c r="N653" i="1" s="1"/>
  <c r="O653" i="1" s="1"/>
  <c r="P653" i="1" s="1"/>
  <c r="M654" i="1"/>
  <c r="N654" i="1" s="1"/>
  <c r="O654" i="1" s="1"/>
  <c r="P654" i="1" s="1"/>
  <c r="M651" i="1"/>
  <c r="N651" i="1" s="1"/>
  <c r="O651" i="1" s="1"/>
  <c r="P651" i="1" s="1"/>
  <c r="M655" i="1"/>
  <c r="N655" i="1" s="1"/>
  <c r="O655" i="1" s="1"/>
  <c r="P655" i="1" s="1"/>
  <c r="M652" i="1"/>
  <c r="N652" i="1" s="1"/>
  <c r="O652" i="1" s="1"/>
  <c r="P652" i="1" s="1"/>
  <c r="M645" i="1"/>
  <c r="N645" i="1" s="1"/>
  <c r="O645" i="1" s="1"/>
  <c r="P645" i="1" s="1"/>
  <c r="M648" i="1"/>
  <c r="N648" i="1" s="1"/>
  <c r="O648" i="1" s="1"/>
  <c r="P648" i="1" s="1"/>
  <c r="M647" i="1"/>
  <c r="N647" i="1" s="1"/>
  <c r="O647" i="1" s="1"/>
  <c r="P647" i="1" s="1"/>
  <c r="N632" i="1"/>
  <c r="O632" i="1" s="1"/>
  <c r="P632" i="1" s="1"/>
  <c r="M587" i="1"/>
  <c r="N587" i="1" s="1"/>
  <c r="O587" i="1" s="1"/>
  <c r="P587" i="1" s="1"/>
  <c r="M589" i="1"/>
  <c r="N589" i="1" s="1"/>
  <c r="O589" i="1" s="1"/>
  <c r="P589" i="1" s="1"/>
  <c r="M588" i="1"/>
  <c r="N588" i="1" s="1"/>
  <c r="O588" i="1" s="1"/>
  <c r="P588" i="1" s="1"/>
  <c r="M585" i="1"/>
  <c r="N585" i="1" s="1"/>
  <c r="O585" i="1" s="1"/>
  <c r="P585" i="1" s="1"/>
  <c r="M586" i="1"/>
  <c r="N586" i="1" s="1"/>
  <c r="O586" i="1" s="1"/>
  <c r="P586" i="1" s="1"/>
  <c r="M591" i="1"/>
  <c r="N591" i="1" s="1"/>
  <c r="O591" i="1" s="1"/>
  <c r="P591" i="1" s="1"/>
  <c r="M590" i="1"/>
  <c r="N590" i="1" s="1"/>
  <c r="O590" i="1" s="1"/>
  <c r="P590" i="1" s="1"/>
  <c r="M600" i="1"/>
  <c r="N600" i="1" s="1"/>
  <c r="O600" i="1" s="1"/>
  <c r="P600" i="1" s="1"/>
  <c r="M605" i="1"/>
  <c r="M604" i="1"/>
  <c r="N604" i="1" s="1"/>
  <c r="O604" i="1" s="1"/>
  <c r="P604" i="1" s="1"/>
  <c r="M609" i="1"/>
  <c r="N609" i="1" s="1"/>
  <c r="O609" i="1" s="1"/>
  <c r="P609" i="1" s="1"/>
  <c r="M613" i="1"/>
  <c r="N613" i="1" s="1"/>
  <c r="O613" i="1" s="1"/>
  <c r="P613" i="1" s="1"/>
  <c r="M606" i="1"/>
  <c r="N606" i="1" s="1"/>
  <c r="O606" i="1" s="1"/>
  <c r="P606" i="1" s="1"/>
  <c r="M611" i="1"/>
  <c r="N611" i="1" s="1"/>
  <c r="O611" i="1" s="1"/>
  <c r="P611" i="1" s="1"/>
  <c r="M599" i="1"/>
  <c r="N599" i="1" s="1"/>
  <c r="O599" i="1" s="1"/>
  <c r="P599" i="1" s="1"/>
  <c r="M602" i="1"/>
  <c r="N602" i="1" s="1"/>
  <c r="O602" i="1" s="1"/>
  <c r="P602" i="1" s="1"/>
  <c r="M603" i="1"/>
  <c r="N603" i="1" s="1"/>
  <c r="O603" i="1" s="1"/>
  <c r="P603" i="1" s="1"/>
  <c r="M614" i="1"/>
  <c r="N614" i="1" s="1"/>
  <c r="O614" i="1" s="1"/>
  <c r="P614" i="1" s="1"/>
  <c r="M601" i="1"/>
  <c r="N601" i="1" s="1"/>
  <c r="O601" i="1" s="1"/>
  <c r="P601" i="1" s="1"/>
  <c r="M612" i="1"/>
  <c r="N612" i="1" s="1"/>
  <c r="O612" i="1" s="1"/>
  <c r="P612" i="1" s="1"/>
  <c r="M610" i="1"/>
  <c r="N610" i="1" s="1"/>
  <c r="O610" i="1" s="1"/>
  <c r="P610" i="1" s="1"/>
  <c r="M608" i="1"/>
  <c r="N608" i="1" s="1"/>
  <c r="O608" i="1" s="1"/>
  <c r="P608" i="1" s="1"/>
  <c r="M598" i="1"/>
  <c r="N598" i="1" s="1"/>
  <c r="O598" i="1" s="1"/>
  <c r="P598" i="1" s="1"/>
  <c r="M607" i="1"/>
  <c r="N607" i="1" s="1"/>
  <c r="O607" i="1" s="1"/>
  <c r="P607" i="1" s="1"/>
  <c r="M596" i="1"/>
  <c r="N596" i="1" s="1"/>
  <c r="O596" i="1" s="1"/>
  <c r="P596" i="1" s="1"/>
  <c r="M594" i="1"/>
  <c r="N594" i="1" s="1"/>
  <c r="O594" i="1" s="1"/>
  <c r="P594" i="1" s="1"/>
  <c r="M593" i="1"/>
  <c r="N593" i="1" s="1"/>
  <c r="O593" i="1" s="1"/>
  <c r="P593" i="1" s="1"/>
  <c r="M592" i="1"/>
  <c r="N592" i="1" s="1"/>
  <c r="O592" i="1" s="1"/>
  <c r="P592" i="1" s="1"/>
  <c r="M597" i="1"/>
  <c r="N597" i="1" s="1"/>
  <c r="O597" i="1" s="1"/>
  <c r="P597" i="1" s="1"/>
  <c r="M595" i="1"/>
  <c r="N595" i="1" s="1"/>
  <c r="O595" i="1" s="1"/>
  <c r="P595" i="1" s="1"/>
  <c r="M573" i="1"/>
  <c r="N573" i="1" s="1"/>
  <c r="O573" i="1" s="1"/>
  <c r="P573" i="1" s="1"/>
  <c r="M571" i="1"/>
  <c r="N571" i="1" s="1"/>
  <c r="O571" i="1" s="1"/>
  <c r="P571" i="1" s="1"/>
  <c r="M577" i="1"/>
  <c r="N577" i="1" s="1"/>
  <c r="O577" i="1" s="1"/>
  <c r="P577" i="1" s="1"/>
  <c r="M581" i="1"/>
  <c r="N581" i="1" s="1"/>
  <c r="O581" i="1" s="1"/>
  <c r="P581" i="1" s="1"/>
  <c r="M575" i="1"/>
  <c r="N575" i="1" s="1"/>
  <c r="O575" i="1" s="1"/>
  <c r="P575" i="1" s="1"/>
  <c r="M570" i="1"/>
  <c r="N570" i="1" s="1"/>
  <c r="O570" i="1" s="1"/>
  <c r="P570" i="1" s="1"/>
  <c r="M579" i="1"/>
  <c r="N579" i="1" s="1"/>
  <c r="O579" i="1" s="1"/>
  <c r="P579" i="1" s="1"/>
  <c r="M584" i="1"/>
  <c r="N584" i="1" s="1"/>
  <c r="O584" i="1" s="1"/>
  <c r="P584" i="1" s="1"/>
  <c r="M580" i="1"/>
  <c r="N580" i="1" s="1"/>
  <c r="O580" i="1" s="1"/>
  <c r="P580" i="1" s="1"/>
  <c r="M574" i="1"/>
  <c r="N574" i="1" s="1"/>
  <c r="O574" i="1" s="1"/>
  <c r="P574" i="1" s="1"/>
  <c r="M583" i="1"/>
  <c r="N583" i="1" s="1"/>
  <c r="O583" i="1" s="1"/>
  <c r="P583" i="1" s="1"/>
  <c r="M582" i="1"/>
  <c r="N582" i="1" s="1"/>
  <c r="O582" i="1" s="1"/>
  <c r="P582" i="1" s="1"/>
  <c r="M578" i="1"/>
  <c r="N578" i="1" s="1"/>
  <c r="O578" i="1" s="1"/>
  <c r="P578" i="1" s="1"/>
  <c r="M572" i="1"/>
  <c r="N572" i="1" s="1"/>
  <c r="O572" i="1" s="1"/>
  <c r="P572" i="1" s="1"/>
  <c r="M576" i="1"/>
  <c r="N576" i="1" s="1"/>
  <c r="O576" i="1" s="1"/>
  <c r="P576" i="1" s="1"/>
  <c r="N605" i="1"/>
  <c r="O605" i="1" s="1"/>
  <c r="P605" i="1" s="1"/>
  <c r="M565" i="1"/>
  <c r="N565" i="1" s="1"/>
  <c r="O565" i="1" s="1"/>
  <c r="P565" i="1" s="1"/>
  <c r="M568" i="1"/>
  <c r="M569" i="1"/>
  <c r="N569" i="1" s="1"/>
  <c r="O569" i="1" s="1"/>
  <c r="P569" i="1" s="1"/>
  <c r="M562" i="1"/>
  <c r="N562" i="1" s="1"/>
  <c r="O562" i="1" s="1"/>
  <c r="P562" i="1" s="1"/>
  <c r="M566" i="1"/>
  <c r="N566" i="1" s="1"/>
  <c r="O566" i="1" s="1"/>
  <c r="P566" i="1" s="1"/>
  <c r="M561" i="1"/>
  <c r="N561" i="1" s="1"/>
  <c r="O561" i="1" s="1"/>
  <c r="P561" i="1" s="1"/>
  <c r="M560" i="1"/>
  <c r="N560" i="1" s="1"/>
  <c r="O560" i="1" s="1"/>
  <c r="P560" i="1" s="1"/>
  <c r="M563" i="1"/>
  <c r="N563" i="1" s="1"/>
  <c r="O563" i="1" s="1"/>
  <c r="P563" i="1" s="1"/>
  <c r="M564" i="1"/>
  <c r="N564" i="1" s="1"/>
  <c r="O564" i="1" s="1"/>
  <c r="P564" i="1" s="1"/>
  <c r="N568" i="1"/>
  <c r="O568" i="1" s="1"/>
  <c r="P568" i="1" s="1"/>
  <c r="M567" i="1"/>
  <c r="N567" i="1" s="1"/>
  <c r="O567" i="1" s="1"/>
  <c r="P567" i="1" s="1"/>
  <c r="M556" i="1"/>
  <c r="N556" i="1" s="1"/>
  <c r="O556" i="1" s="1"/>
  <c r="P556" i="1" s="1"/>
  <c r="M555" i="1"/>
  <c r="N555" i="1" s="1"/>
  <c r="O555" i="1" s="1"/>
  <c r="P555" i="1" s="1"/>
  <c r="M559" i="1"/>
  <c r="N559" i="1" s="1"/>
  <c r="O559" i="1" s="1"/>
  <c r="P559" i="1" s="1"/>
  <c r="M558" i="1"/>
  <c r="N558" i="1" s="1"/>
  <c r="O558" i="1" s="1"/>
  <c r="P558" i="1" s="1"/>
  <c r="M554" i="1"/>
  <c r="N554" i="1" s="1"/>
  <c r="O554" i="1" s="1"/>
  <c r="P554" i="1" s="1"/>
  <c r="M552" i="1"/>
  <c r="N552" i="1" s="1"/>
  <c r="O552" i="1" s="1"/>
  <c r="P552" i="1" s="1"/>
  <c r="M557" i="1"/>
  <c r="N557" i="1" s="1"/>
  <c r="O557" i="1" s="1"/>
  <c r="P557" i="1" s="1"/>
  <c r="M553" i="1"/>
  <c r="N553" i="1" s="1"/>
  <c r="O553" i="1" s="1"/>
  <c r="P553" i="1" s="1"/>
  <c r="M525" i="1"/>
  <c r="N525" i="1" s="1"/>
  <c r="O525" i="1" s="1"/>
  <c r="P525" i="1" s="1"/>
  <c r="M529" i="1"/>
  <c r="N529" i="1" s="1"/>
  <c r="O529" i="1" s="1"/>
  <c r="P529" i="1" s="1"/>
  <c r="M530" i="1"/>
  <c r="N530" i="1" s="1"/>
  <c r="O530" i="1" s="1"/>
  <c r="P530" i="1" s="1"/>
  <c r="M527" i="1"/>
  <c r="N527" i="1" s="1"/>
  <c r="O527" i="1" s="1"/>
  <c r="P527" i="1" s="1"/>
  <c r="M528" i="1"/>
  <c r="N528" i="1" s="1"/>
  <c r="O528" i="1" s="1"/>
  <c r="P528" i="1" s="1"/>
  <c r="M526" i="1"/>
  <c r="N526" i="1" s="1"/>
  <c r="O526" i="1" s="1"/>
  <c r="P526" i="1" s="1"/>
  <c r="M547" i="1"/>
  <c r="N547" i="1" s="1"/>
  <c r="O547" i="1" s="1"/>
  <c r="P547" i="1" s="1"/>
  <c r="M551" i="1"/>
  <c r="N551" i="1" s="1"/>
  <c r="O551" i="1" s="1"/>
  <c r="P551" i="1" s="1"/>
  <c r="M550" i="1"/>
  <c r="N550" i="1" s="1"/>
  <c r="O550" i="1" s="1"/>
  <c r="P550" i="1" s="1"/>
  <c r="M548" i="1"/>
  <c r="N548" i="1" s="1"/>
  <c r="O548" i="1" s="1"/>
  <c r="P548" i="1" s="1"/>
  <c r="M542" i="1"/>
  <c r="N542" i="1" s="1"/>
  <c r="O542" i="1" s="1"/>
  <c r="P542" i="1" s="1"/>
  <c r="M541" i="1"/>
  <c r="N541" i="1" s="1"/>
  <c r="O541" i="1" s="1"/>
  <c r="P541" i="1" s="1"/>
  <c r="M544" i="1"/>
  <c r="N544" i="1" s="1"/>
  <c r="O544" i="1" s="1"/>
  <c r="P544" i="1" s="1"/>
  <c r="M545" i="1"/>
  <c r="N545" i="1" s="1"/>
  <c r="O545" i="1" s="1"/>
  <c r="P545" i="1" s="1"/>
  <c r="M546" i="1"/>
  <c r="N546" i="1" s="1"/>
  <c r="O546" i="1" s="1"/>
  <c r="P546" i="1" s="1"/>
  <c r="M543" i="1"/>
  <c r="N543" i="1" s="1"/>
  <c r="O543" i="1" s="1"/>
  <c r="P543" i="1" s="1"/>
  <c r="M549" i="1"/>
  <c r="N549" i="1" s="1"/>
  <c r="O549" i="1" s="1"/>
  <c r="P549" i="1" s="1"/>
  <c r="M536" i="1"/>
  <c r="N536" i="1" s="1"/>
  <c r="O536" i="1" s="1"/>
  <c r="P536" i="1" s="1"/>
  <c r="M534" i="1"/>
  <c r="N534" i="1" s="1"/>
  <c r="O534" i="1" s="1"/>
  <c r="P534" i="1" s="1"/>
  <c r="M539" i="1"/>
  <c r="N539" i="1" s="1"/>
  <c r="O539" i="1" s="1"/>
  <c r="P539" i="1" s="1"/>
  <c r="M532" i="1"/>
  <c r="N532" i="1" s="1"/>
  <c r="O532" i="1" s="1"/>
  <c r="P532" i="1" s="1"/>
  <c r="M538" i="1"/>
  <c r="N538" i="1" s="1"/>
  <c r="O538" i="1" s="1"/>
  <c r="P538" i="1" s="1"/>
  <c r="M537" i="1"/>
  <c r="N537" i="1" s="1"/>
  <c r="O537" i="1" s="1"/>
  <c r="P537" i="1" s="1"/>
  <c r="M531" i="1"/>
  <c r="N531" i="1" s="1"/>
  <c r="O531" i="1" s="1"/>
  <c r="P531" i="1" s="1"/>
  <c r="M540" i="1"/>
  <c r="N540" i="1" s="1"/>
  <c r="O540" i="1" s="1"/>
  <c r="P540" i="1" s="1"/>
  <c r="M535" i="1"/>
  <c r="N535" i="1" s="1"/>
  <c r="O535" i="1" s="1"/>
  <c r="P535" i="1" s="1"/>
  <c r="M533" i="1"/>
  <c r="N533" i="1" s="1"/>
  <c r="O533" i="1" s="1"/>
  <c r="P533" i="1" s="1"/>
  <c r="M474" i="1"/>
  <c r="N474" i="1" s="1"/>
  <c r="O474" i="1" s="1"/>
  <c r="P474" i="1" s="1"/>
  <c r="M482" i="1"/>
  <c r="N482" i="1" s="1"/>
  <c r="O482" i="1" s="1"/>
  <c r="P482" i="1" s="1"/>
  <c r="M485" i="1"/>
  <c r="N485" i="1" s="1"/>
  <c r="O485" i="1" s="1"/>
  <c r="P485" i="1" s="1"/>
  <c r="M484" i="1"/>
  <c r="N484" i="1" s="1"/>
  <c r="O484" i="1" s="1"/>
  <c r="P484" i="1" s="1"/>
  <c r="M475" i="1"/>
  <c r="M478" i="1"/>
  <c r="N478" i="1" s="1"/>
  <c r="O478" i="1" s="1"/>
  <c r="P478" i="1" s="1"/>
  <c r="M473" i="1"/>
  <c r="N473" i="1" s="1"/>
  <c r="O473" i="1" s="1"/>
  <c r="P473" i="1" s="1"/>
  <c r="M481" i="1"/>
  <c r="N481" i="1" s="1"/>
  <c r="O481" i="1" s="1"/>
  <c r="P481" i="1" s="1"/>
  <c r="M486" i="1"/>
  <c r="N486" i="1" s="1"/>
  <c r="O486" i="1" s="1"/>
  <c r="P486" i="1" s="1"/>
  <c r="M477" i="1"/>
  <c r="N477" i="1" s="1"/>
  <c r="O477" i="1" s="1"/>
  <c r="P477" i="1" s="1"/>
  <c r="M476" i="1"/>
  <c r="N476" i="1" s="1"/>
  <c r="O476" i="1" s="1"/>
  <c r="P476" i="1" s="1"/>
  <c r="M483" i="1"/>
  <c r="N483" i="1" s="1"/>
  <c r="O483" i="1" s="1"/>
  <c r="P483" i="1" s="1"/>
  <c r="N475" i="1"/>
  <c r="O475" i="1" s="1"/>
  <c r="P475" i="1" s="1"/>
  <c r="M472" i="1"/>
  <c r="N472" i="1" s="1"/>
  <c r="O472" i="1" s="1"/>
  <c r="P472" i="1" s="1"/>
  <c r="M480" i="1"/>
  <c r="N480" i="1" s="1"/>
  <c r="O480" i="1" s="1"/>
  <c r="P480" i="1" s="1"/>
  <c r="M479" i="1"/>
  <c r="N479" i="1" s="1"/>
  <c r="O479" i="1" s="1"/>
  <c r="P479" i="1" s="1"/>
  <c r="M517" i="1"/>
  <c r="N517" i="1" s="1"/>
  <c r="O517" i="1" s="1"/>
  <c r="P517" i="1" s="1"/>
  <c r="M516" i="1"/>
  <c r="N516" i="1" s="1"/>
  <c r="O516" i="1" s="1"/>
  <c r="P516" i="1" s="1"/>
  <c r="M522" i="1"/>
  <c r="N522" i="1" s="1"/>
  <c r="O522" i="1" s="1"/>
  <c r="P522" i="1" s="1"/>
  <c r="M521" i="1"/>
  <c r="N521" i="1" s="1"/>
  <c r="O521" i="1" s="1"/>
  <c r="P521" i="1" s="1"/>
  <c r="M519" i="1"/>
  <c r="N519" i="1" s="1"/>
  <c r="O519" i="1" s="1"/>
  <c r="P519" i="1" s="1"/>
  <c r="M524" i="1"/>
  <c r="N524" i="1" s="1"/>
  <c r="O524" i="1" s="1"/>
  <c r="P524" i="1" s="1"/>
  <c r="M518" i="1"/>
  <c r="N518" i="1" s="1"/>
  <c r="O518" i="1" s="1"/>
  <c r="P518" i="1" s="1"/>
  <c r="M520" i="1"/>
  <c r="N520" i="1" s="1"/>
  <c r="O520" i="1" s="1"/>
  <c r="P520" i="1" s="1"/>
  <c r="M523" i="1"/>
  <c r="N523" i="1" s="1"/>
  <c r="O523" i="1" s="1"/>
  <c r="P523" i="1" s="1"/>
  <c r="M509" i="1"/>
  <c r="N509" i="1" s="1"/>
  <c r="O509" i="1" s="1"/>
  <c r="P509" i="1" s="1"/>
  <c r="M508" i="1"/>
  <c r="N508" i="1" s="1"/>
  <c r="O508" i="1" s="1"/>
  <c r="P508" i="1" s="1"/>
  <c r="M506" i="1"/>
  <c r="N506" i="1" s="1"/>
  <c r="O506" i="1" s="1"/>
  <c r="P506" i="1" s="1"/>
  <c r="M511" i="1"/>
  <c r="N511" i="1" s="1"/>
  <c r="O511" i="1" s="1"/>
  <c r="P511" i="1" s="1"/>
  <c r="M512" i="1"/>
  <c r="N512" i="1" s="1"/>
  <c r="O512" i="1" s="1"/>
  <c r="P512" i="1" s="1"/>
  <c r="M514" i="1"/>
  <c r="N514" i="1" s="1"/>
  <c r="O514" i="1" s="1"/>
  <c r="P514" i="1" s="1"/>
  <c r="M515" i="1"/>
  <c r="N515" i="1" s="1"/>
  <c r="O515" i="1" s="1"/>
  <c r="P515" i="1" s="1"/>
  <c r="M507" i="1"/>
  <c r="N507" i="1" s="1"/>
  <c r="O507" i="1" s="1"/>
  <c r="P507" i="1" s="1"/>
  <c r="M510" i="1"/>
  <c r="N510" i="1" s="1"/>
  <c r="O510" i="1" s="1"/>
  <c r="P510" i="1" s="1"/>
  <c r="M513" i="1"/>
  <c r="N513" i="1" s="1"/>
  <c r="O513" i="1" s="1"/>
  <c r="P513" i="1" s="1"/>
  <c r="M501" i="1"/>
  <c r="N501" i="1" s="1"/>
  <c r="O501" i="1" s="1"/>
  <c r="P501" i="1" s="1"/>
  <c r="M500" i="1"/>
  <c r="N500" i="1" s="1"/>
  <c r="O500" i="1" s="1"/>
  <c r="P500" i="1" s="1"/>
  <c r="M496" i="1"/>
  <c r="N496" i="1" s="1"/>
  <c r="O496" i="1" s="1"/>
  <c r="P496" i="1" s="1"/>
  <c r="M502" i="1"/>
  <c r="N502" i="1" s="1"/>
  <c r="O502" i="1" s="1"/>
  <c r="P502" i="1" s="1"/>
  <c r="M494" i="1"/>
  <c r="N494" i="1" s="1"/>
  <c r="O494" i="1" s="1"/>
  <c r="P494" i="1" s="1"/>
  <c r="M493" i="1"/>
  <c r="N493" i="1" s="1"/>
  <c r="O493" i="1" s="1"/>
  <c r="P493" i="1" s="1"/>
  <c r="M503" i="1"/>
  <c r="N503" i="1" s="1"/>
  <c r="O503" i="1" s="1"/>
  <c r="P503" i="1" s="1"/>
  <c r="M499" i="1"/>
  <c r="N499" i="1" s="1"/>
  <c r="O499" i="1" s="1"/>
  <c r="P499" i="1" s="1"/>
  <c r="M495" i="1"/>
  <c r="N495" i="1" s="1"/>
  <c r="O495" i="1" s="1"/>
  <c r="P495" i="1" s="1"/>
  <c r="M504" i="1"/>
  <c r="N504" i="1" s="1"/>
  <c r="O504" i="1" s="1"/>
  <c r="P504" i="1" s="1"/>
  <c r="M497" i="1"/>
  <c r="N497" i="1" s="1"/>
  <c r="O497" i="1" s="1"/>
  <c r="P497" i="1" s="1"/>
  <c r="M505" i="1"/>
  <c r="N505" i="1" s="1"/>
  <c r="O505" i="1" s="1"/>
  <c r="P505" i="1" s="1"/>
  <c r="M498" i="1"/>
  <c r="N498" i="1" s="1"/>
  <c r="O498" i="1" s="1"/>
  <c r="P498" i="1" s="1"/>
  <c r="M487" i="1"/>
  <c r="N487" i="1" s="1"/>
  <c r="O487" i="1" s="1"/>
  <c r="P487" i="1" s="1"/>
  <c r="M492" i="1"/>
  <c r="N492" i="1" s="1"/>
  <c r="O492" i="1" s="1"/>
  <c r="P492" i="1" s="1"/>
  <c r="M490" i="1"/>
  <c r="N490" i="1" s="1"/>
  <c r="O490" i="1" s="1"/>
  <c r="P490" i="1" s="1"/>
  <c r="M489" i="1"/>
  <c r="N489" i="1" s="1"/>
  <c r="O489" i="1" s="1"/>
  <c r="P489" i="1" s="1"/>
  <c r="M491" i="1"/>
  <c r="N491" i="1" s="1"/>
  <c r="O491" i="1" s="1"/>
  <c r="P491" i="1" s="1"/>
  <c r="M488" i="1"/>
  <c r="N488" i="1" s="1"/>
  <c r="O488" i="1" s="1"/>
  <c r="P488" i="1" s="1"/>
  <c r="M462" i="1"/>
  <c r="N462" i="1" s="1"/>
  <c r="O462" i="1" s="1"/>
  <c r="P462" i="1" s="1"/>
  <c r="M459" i="1"/>
  <c r="N459" i="1" s="1"/>
  <c r="O459" i="1" s="1"/>
  <c r="P459" i="1" s="1"/>
  <c r="M433" i="1"/>
  <c r="N433" i="1" s="1"/>
  <c r="O433" i="1" s="1"/>
  <c r="P433" i="1" s="1"/>
  <c r="M441" i="1"/>
  <c r="N441" i="1" s="1"/>
  <c r="O441" i="1" s="1"/>
  <c r="P441" i="1" s="1"/>
  <c r="M432" i="1"/>
  <c r="N432" i="1" s="1"/>
  <c r="O432" i="1" s="1"/>
  <c r="P432" i="1" s="1"/>
  <c r="M439" i="1"/>
  <c r="N439" i="1" s="1"/>
  <c r="O439" i="1" s="1"/>
  <c r="P439" i="1" s="1"/>
  <c r="M440" i="1"/>
  <c r="N440" i="1" s="1"/>
  <c r="O440" i="1" s="1"/>
  <c r="P440" i="1" s="1"/>
  <c r="M437" i="1"/>
  <c r="M436" i="1"/>
  <c r="N436" i="1" s="1"/>
  <c r="O436" i="1" s="1"/>
  <c r="P436" i="1" s="1"/>
  <c r="M434" i="1"/>
  <c r="N434" i="1" s="1"/>
  <c r="O434" i="1" s="1"/>
  <c r="P434" i="1" s="1"/>
  <c r="M438" i="1"/>
  <c r="N438" i="1" s="1"/>
  <c r="O438" i="1" s="1"/>
  <c r="P438" i="1" s="1"/>
  <c r="M435" i="1"/>
  <c r="N435" i="1" s="1"/>
  <c r="O435" i="1" s="1"/>
  <c r="P435" i="1" s="1"/>
  <c r="M457" i="1"/>
  <c r="N457" i="1" s="1"/>
  <c r="O457" i="1" s="1"/>
  <c r="P457" i="1" s="1"/>
  <c r="M456" i="1"/>
  <c r="N456" i="1" s="1"/>
  <c r="O456" i="1" s="1"/>
  <c r="P456" i="1" s="1"/>
  <c r="M458" i="1"/>
  <c r="N458" i="1" s="1"/>
  <c r="O458" i="1" s="1"/>
  <c r="P458" i="1" s="1"/>
  <c r="M450" i="1"/>
  <c r="N450" i="1" s="1"/>
  <c r="O450" i="1" s="1"/>
  <c r="P450" i="1" s="1"/>
  <c r="M453" i="1"/>
  <c r="N453" i="1" s="1"/>
  <c r="O453" i="1" s="1"/>
  <c r="P453" i="1" s="1"/>
  <c r="M451" i="1"/>
  <c r="N451" i="1" s="1"/>
  <c r="O451" i="1" s="1"/>
  <c r="P451" i="1" s="1"/>
  <c r="M452" i="1"/>
  <c r="N452" i="1" s="1"/>
  <c r="O452" i="1" s="1"/>
  <c r="P452" i="1" s="1"/>
  <c r="M454" i="1"/>
  <c r="N454" i="1" s="1"/>
  <c r="O454" i="1" s="1"/>
  <c r="P454" i="1" s="1"/>
  <c r="M455" i="1"/>
  <c r="N455" i="1" s="1"/>
  <c r="O455" i="1" s="1"/>
  <c r="P455" i="1" s="1"/>
  <c r="N437" i="1"/>
  <c r="O437" i="1" s="1"/>
  <c r="P437" i="1" s="1"/>
  <c r="M469" i="1"/>
  <c r="N469" i="1" s="1"/>
  <c r="O469" i="1" s="1"/>
  <c r="P469" i="1" s="1"/>
  <c r="M471" i="1"/>
  <c r="N471" i="1" s="1"/>
  <c r="O471" i="1" s="1"/>
  <c r="P471" i="1" s="1"/>
  <c r="M468" i="1"/>
  <c r="N468" i="1" s="1"/>
  <c r="O468" i="1" s="1"/>
  <c r="P468" i="1" s="1"/>
  <c r="M463" i="1"/>
  <c r="N463" i="1" s="1"/>
  <c r="O463" i="1" s="1"/>
  <c r="P463" i="1" s="1"/>
  <c r="M461" i="1"/>
  <c r="N461" i="1" s="1"/>
  <c r="O461" i="1" s="1"/>
  <c r="P461" i="1" s="1"/>
  <c r="M466" i="1"/>
  <c r="N466" i="1" s="1"/>
  <c r="O466" i="1" s="1"/>
  <c r="P466" i="1" s="1"/>
  <c r="M464" i="1"/>
  <c r="N464" i="1" s="1"/>
  <c r="O464" i="1" s="1"/>
  <c r="P464" i="1" s="1"/>
  <c r="M460" i="1"/>
  <c r="N460" i="1" s="1"/>
  <c r="O460" i="1" s="1"/>
  <c r="P460" i="1" s="1"/>
  <c r="M465" i="1"/>
  <c r="N465" i="1" s="1"/>
  <c r="O465" i="1" s="1"/>
  <c r="P465" i="1" s="1"/>
  <c r="M470" i="1"/>
  <c r="N470" i="1" s="1"/>
  <c r="O470" i="1" s="1"/>
  <c r="P470" i="1" s="1"/>
  <c r="M467" i="1"/>
  <c r="N467" i="1" s="1"/>
  <c r="O467" i="1" s="1"/>
  <c r="P467" i="1" s="1"/>
  <c r="M449" i="1"/>
  <c r="N449" i="1" s="1"/>
  <c r="O449" i="1" s="1"/>
  <c r="P449" i="1" s="1"/>
  <c r="M443" i="1"/>
  <c r="N443" i="1" s="1"/>
  <c r="O443" i="1" s="1"/>
  <c r="P443" i="1" s="1"/>
  <c r="M447" i="1"/>
  <c r="N447" i="1" s="1"/>
  <c r="O447" i="1" s="1"/>
  <c r="P447" i="1" s="1"/>
  <c r="M448" i="1"/>
  <c r="N448" i="1" s="1"/>
  <c r="O448" i="1" s="1"/>
  <c r="P448" i="1" s="1"/>
  <c r="M445" i="1"/>
  <c r="N445" i="1" s="1"/>
  <c r="O445" i="1" s="1"/>
  <c r="P445" i="1" s="1"/>
  <c r="M442" i="1"/>
  <c r="N442" i="1" s="1"/>
  <c r="O442" i="1" s="1"/>
  <c r="P442" i="1" s="1"/>
  <c r="M444" i="1"/>
  <c r="N444" i="1" s="1"/>
  <c r="O444" i="1" s="1"/>
  <c r="P444" i="1" s="1"/>
  <c r="M446" i="1"/>
  <c r="N446" i="1" s="1"/>
  <c r="O446" i="1" s="1"/>
  <c r="P446" i="1" s="1"/>
  <c r="M425" i="1"/>
  <c r="N425" i="1" s="1"/>
  <c r="O425" i="1" s="1"/>
  <c r="P425" i="1" s="1"/>
  <c r="M428" i="1"/>
  <c r="N428" i="1" s="1"/>
  <c r="O428" i="1" s="1"/>
  <c r="P428" i="1" s="1"/>
  <c r="M424" i="1"/>
  <c r="N424" i="1" s="1"/>
  <c r="O424" i="1" s="1"/>
  <c r="P424" i="1" s="1"/>
  <c r="M431" i="1"/>
  <c r="N431" i="1" s="1"/>
  <c r="O431" i="1" s="1"/>
  <c r="P431" i="1" s="1"/>
  <c r="M427" i="1"/>
  <c r="N427" i="1" s="1"/>
  <c r="O427" i="1" s="1"/>
  <c r="P427" i="1" s="1"/>
  <c r="M422" i="1"/>
  <c r="N422" i="1" s="1"/>
  <c r="O422" i="1" s="1"/>
  <c r="P422" i="1" s="1"/>
  <c r="M430" i="1"/>
  <c r="N430" i="1" s="1"/>
  <c r="O430" i="1" s="1"/>
  <c r="P430" i="1" s="1"/>
  <c r="M429" i="1"/>
  <c r="N429" i="1" s="1"/>
  <c r="O429" i="1" s="1"/>
  <c r="P429" i="1" s="1"/>
  <c r="M421" i="1"/>
  <c r="N421" i="1" s="1"/>
  <c r="O421" i="1" s="1"/>
  <c r="P421" i="1" s="1"/>
  <c r="M423" i="1"/>
  <c r="N423" i="1" s="1"/>
  <c r="O423" i="1" s="1"/>
  <c r="P423" i="1" s="1"/>
  <c r="M426" i="1"/>
  <c r="N426" i="1" s="1"/>
  <c r="O426" i="1" s="1"/>
  <c r="P426" i="1" s="1"/>
  <c r="M407" i="1"/>
  <c r="N407" i="1" s="1"/>
  <c r="O407" i="1" s="1"/>
  <c r="P407" i="1" s="1"/>
  <c r="M417" i="1"/>
  <c r="N417" i="1" s="1"/>
  <c r="O417" i="1" s="1"/>
  <c r="P417" i="1" s="1"/>
  <c r="M415" i="1"/>
  <c r="N415" i="1" s="1"/>
  <c r="O415" i="1" s="1"/>
  <c r="P415" i="1" s="1"/>
  <c r="M420" i="1"/>
  <c r="N420" i="1" s="1"/>
  <c r="O420" i="1" s="1"/>
  <c r="P420" i="1" s="1"/>
  <c r="M418" i="1"/>
  <c r="N418" i="1" s="1"/>
  <c r="O418" i="1" s="1"/>
  <c r="P418" i="1" s="1"/>
  <c r="M413" i="1"/>
  <c r="N413" i="1" s="1"/>
  <c r="O413" i="1" s="1"/>
  <c r="P413" i="1" s="1"/>
  <c r="M416" i="1"/>
  <c r="N416" i="1" s="1"/>
  <c r="O416" i="1" s="1"/>
  <c r="P416" i="1" s="1"/>
  <c r="M412" i="1"/>
  <c r="N412" i="1" s="1"/>
  <c r="O412" i="1" s="1"/>
  <c r="P412" i="1" s="1"/>
  <c r="M419" i="1"/>
  <c r="N419" i="1" s="1"/>
  <c r="O419" i="1" s="1"/>
  <c r="P419" i="1" s="1"/>
  <c r="M414" i="1"/>
  <c r="N414" i="1" s="1"/>
  <c r="O414" i="1" s="1"/>
  <c r="P414" i="1" s="1"/>
  <c r="M392" i="1"/>
  <c r="N392" i="1" s="1"/>
  <c r="O392" i="1" s="1"/>
  <c r="P392" i="1" s="1"/>
  <c r="M393" i="1"/>
  <c r="N393" i="1" s="1"/>
  <c r="O393" i="1" s="1"/>
  <c r="P393" i="1" s="1"/>
  <c r="M394" i="1"/>
  <c r="N394" i="1" s="1"/>
  <c r="O394" i="1" s="1"/>
  <c r="P394" i="1" s="1"/>
  <c r="M390" i="1"/>
  <c r="N390" i="1" s="1"/>
  <c r="O390" i="1" s="1"/>
  <c r="P390" i="1" s="1"/>
  <c r="M389" i="1"/>
  <c r="N389" i="1" s="1"/>
  <c r="O389" i="1" s="1"/>
  <c r="P389" i="1" s="1"/>
  <c r="M398" i="1"/>
  <c r="N398" i="1" s="1"/>
  <c r="O398" i="1" s="1"/>
  <c r="P398" i="1" s="1"/>
  <c r="M399" i="1"/>
  <c r="N399" i="1" s="1"/>
  <c r="O399" i="1" s="1"/>
  <c r="P399" i="1" s="1"/>
  <c r="M401" i="1"/>
  <c r="N401" i="1" s="1"/>
  <c r="O401" i="1" s="1"/>
  <c r="P401" i="1" s="1"/>
  <c r="M396" i="1"/>
  <c r="N396" i="1" s="1"/>
  <c r="O396" i="1" s="1"/>
  <c r="P396" i="1" s="1"/>
  <c r="M395" i="1"/>
  <c r="N395" i="1" s="1"/>
  <c r="O395" i="1" s="1"/>
  <c r="P395" i="1" s="1"/>
  <c r="M391" i="1"/>
  <c r="N391" i="1" s="1"/>
  <c r="O391" i="1" s="1"/>
  <c r="P391" i="1" s="1"/>
  <c r="M400" i="1"/>
  <c r="N400" i="1" s="1"/>
  <c r="O400" i="1" s="1"/>
  <c r="P400" i="1" s="1"/>
  <c r="M397" i="1"/>
  <c r="N397" i="1" s="1"/>
  <c r="O397" i="1" s="1"/>
  <c r="P397" i="1" s="1"/>
  <c r="M372" i="1"/>
  <c r="N372" i="1" s="1"/>
  <c r="O372" i="1" s="1"/>
  <c r="P372" i="1" s="1"/>
  <c r="M408" i="1"/>
  <c r="N408" i="1" s="1"/>
  <c r="O408" i="1" s="1"/>
  <c r="P408" i="1" s="1"/>
  <c r="M360" i="1"/>
  <c r="N360" i="1" s="1"/>
  <c r="O360" i="1" s="1"/>
  <c r="P360" i="1" s="1"/>
  <c r="M411" i="1"/>
  <c r="N411" i="1" s="1"/>
  <c r="O411" i="1" s="1"/>
  <c r="P411" i="1" s="1"/>
  <c r="M410" i="1"/>
  <c r="N410" i="1" s="1"/>
  <c r="O410" i="1" s="1"/>
  <c r="P410" i="1" s="1"/>
  <c r="M405" i="1"/>
  <c r="N405" i="1" s="1"/>
  <c r="O405" i="1" s="1"/>
  <c r="P405" i="1" s="1"/>
  <c r="M406" i="1"/>
  <c r="N406" i="1" s="1"/>
  <c r="O406" i="1" s="1"/>
  <c r="P406" i="1" s="1"/>
  <c r="M404" i="1"/>
  <c r="N404" i="1" s="1"/>
  <c r="O404" i="1" s="1"/>
  <c r="P404" i="1" s="1"/>
  <c r="M376" i="1"/>
  <c r="N376" i="1" s="1"/>
  <c r="O376" i="1" s="1"/>
  <c r="P376" i="1" s="1"/>
  <c r="M367" i="1"/>
  <c r="N367" i="1" s="1"/>
  <c r="O367" i="1" s="1"/>
  <c r="P367" i="1" s="1"/>
  <c r="M368" i="1"/>
  <c r="N368" i="1" s="1"/>
  <c r="O368" i="1" s="1"/>
  <c r="P368" i="1" s="1"/>
  <c r="M373" i="1"/>
  <c r="N373" i="1" s="1"/>
  <c r="O373" i="1" s="1"/>
  <c r="P373" i="1" s="1"/>
  <c r="M370" i="1"/>
  <c r="N370" i="1" s="1"/>
  <c r="O370" i="1" s="1"/>
  <c r="P370" i="1" s="1"/>
  <c r="M369" i="1"/>
  <c r="N369" i="1" s="1"/>
  <c r="O369" i="1" s="1"/>
  <c r="P369" i="1" s="1"/>
  <c r="M371" i="1"/>
  <c r="N371" i="1" s="1"/>
  <c r="O371" i="1" s="1"/>
  <c r="P371" i="1" s="1"/>
  <c r="M366" i="1"/>
  <c r="N366" i="1" s="1"/>
  <c r="O366" i="1" s="1"/>
  <c r="P366" i="1" s="1"/>
  <c r="M377" i="1"/>
  <c r="N377" i="1" s="1"/>
  <c r="O377" i="1" s="1"/>
  <c r="P377" i="1" s="1"/>
  <c r="M375" i="1"/>
  <c r="N375" i="1" s="1"/>
  <c r="O375" i="1" s="1"/>
  <c r="P375" i="1" s="1"/>
  <c r="M374" i="1"/>
  <c r="N374" i="1" s="1"/>
  <c r="O374" i="1" s="1"/>
  <c r="P374" i="1" s="1"/>
  <c r="M381" i="1"/>
  <c r="N381" i="1" s="1"/>
  <c r="O381" i="1" s="1"/>
  <c r="P381" i="1" s="1"/>
  <c r="M386" i="1"/>
  <c r="N386" i="1" s="1"/>
  <c r="O386" i="1" s="1"/>
  <c r="P386" i="1" s="1"/>
  <c r="M387" i="1"/>
  <c r="N387" i="1" s="1"/>
  <c r="O387" i="1" s="1"/>
  <c r="P387" i="1" s="1"/>
  <c r="M384" i="1"/>
  <c r="N384" i="1" s="1"/>
  <c r="O384" i="1" s="1"/>
  <c r="P384" i="1" s="1"/>
  <c r="M385" i="1"/>
  <c r="N385" i="1" s="1"/>
  <c r="O385" i="1" s="1"/>
  <c r="P385" i="1" s="1"/>
  <c r="M378" i="1"/>
  <c r="N378" i="1" s="1"/>
  <c r="O378" i="1" s="1"/>
  <c r="P378" i="1" s="1"/>
  <c r="M382" i="1"/>
  <c r="N382" i="1" s="1"/>
  <c r="O382" i="1" s="1"/>
  <c r="P382" i="1" s="1"/>
  <c r="M379" i="1"/>
  <c r="N379" i="1" s="1"/>
  <c r="O379" i="1" s="1"/>
  <c r="P379" i="1" s="1"/>
  <c r="M380" i="1"/>
  <c r="N380" i="1" s="1"/>
  <c r="O380" i="1" s="1"/>
  <c r="P380" i="1" s="1"/>
  <c r="M383" i="1"/>
  <c r="N383" i="1" s="1"/>
  <c r="O383" i="1" s="1"/>
  <c r="P383" i="1" s="1"/>
  <c r="M402" i="1"/>
  <c r="N402" i="1" s="1"/>
  <c r="O402" i="1" s="1"/>
  <c r="P402" i="1" s="1"/>
  <c r="M403" i="1"/>
  <c r="N403" i="1" s="1"/>
  <c r="O403" i="1" s="1"/>
  <c r="P403" i="1" s="1"/>
  <c r="M409" i="1"/>
  <c r="N409" i="1" s="1"/>
  <c r="O409" i="1" s="1"/>
  <c r="P409" i="1" s="1"/>
  <c r="M359" i="1"/>
  <c r="N359" i="1" s="1"/>
  <c r="O359" i="1" s="1"/>
  <c r="P359" i="1" s="1"/>
  <c r="M358" i="1"/>
  <c r="N358" i="1" s="1"/>
  <c r="O358" i="1" s="1"/>
  <c r="P358" i="1" s="1"/>
  <c r="M364" i="1"/>
  <c r="N364" i="1" s="1"/>
  <c r="O364" i="1" s="1"/>
  <c r="P364" i="1" s="1"/>
  <c r="M363" i="1"/>
  <c r="N363" i="1" s="1"/>
  <c r="O363" i="1" s="1"/>
  <c r="P363" i="1" s="1"/>
  <c r="M361" i="1"/>
  <c r="N361" i="1" s="1"/>
  <c r="O361" i="1" s="1"/>
  <c r="P361" i="1" s="1"/>
  <c r="M365" i="1"/>
  <c r="N365" i="1" s="1"/>
  <c r="O365" i="1" s="1"/>
  <c r="P365" i="1" s="1"/>
  <c r="M357" i="1"/>
  <c r="N357" i="1" s="1"/>
  <c r="O357" i="1" s="1"/>
  <c r="P357" i="1" s="1"/>
  <c r="M362" i="1"/>
  <c r="N362" i="1" s="1"/>
  <c r="O362" i="1" s="1"/>
  <c r="P362" i="1" s="1"/>
  <c r="I321" i="1"/>
  <c r="J321" i="1" s="1"/>
  <c r="K321" i="1" s="1"/>
  <c r="L321" i="1" s="1"/>
  <c r="I316" i="1"/>
  <c r="J316" i="1" s="1"/>
  <c r="K316" i="1" s="1"/>
  <c r="L316" i="1" s="1"/>
  <c r="I319" i="1"/>
  <c r="J319" i="1" s="1"/>
  <c r="K319" i="1" s="1"/>
  <c r="L319" i="1" s="1"/>
  <c r="I317" i="1"/>
  <c r="J317" i="1" s="1"/>
  <c r="K317" i="1" s="1"/>
  <c r="L317" i="1" s="1"/>
  <c r="I320" i="1"/>
  <c r="J320" i="1" s="1"/>
  <c r="K320" i="1" s="1"/>
  <c r="L320" i="1" s="1"/>
  <c r="I323" i="1"/>
  <c r="J323" i="1" s="1"/>
  <c r="K323" i="1" s="1"/>
  <c r="L323" i="1" s="1"/>
  <c r="I318" i="1"/>
  <c r="J318" i="1" s="1"/>
  <c r="K318" i="1" s="1"/>
  <c r="L318" i="1" s="1"/>
  <c r="I324" i="1"/>
  <c r="J324" i="1" s="1"/>
  <c r="K324" i="1" s="1"/>
  <c r="L324" i="1" s="1"/>
  <c r="I322" i="1"/>
  <c r="J322" i="1" s="1"/>
  <c r="K322" i="1" s="1"/>
  <c r="L322" i="1" s="1"/>
  <c r="I325" i="1"/>
  <c r="J325" i="1" s="1"/>
  <c r="K325" i="1" s="1"/>
  <c r="L325" i="1" s="1"/>
  <c r="I327" i="1"/>
  <c r="J327" i="1" s="1"/>
  <c r="K327" i="1" s="1"/>
  <c r="L327" i="1" s="1"/>
  <c r="I326" i="1"/>
  <c r="J326" i="1" s="1"/>
  <c r="K326" i="1" s="1"/>
  <c r="L326" i="1" s="1"/>
  <c r="I330" i="1"/>
  <c r="J330" i="1" s="1"/>
  <c r="K330" i="1" s="1"/>
  <c r="L330" i="1" s="1"/>
  <c r="I332" i="1"/>
  <c r="J332" i="1" s="1"/>
  <c r="K332" i="1" s="1"/>
  <c r="L332" i="1" s="1"/>
  <c r="I328" i="1"/>
  <c r="J328" i="1" s="1"/>
  <c r="K328" i="1" s="1"/>
  <c r="L328" i="1" s="1"/>
  <c r="I331" i="1"/>
  <c r="J331" i="1" s="1"/>
  <c r="K331" i="1" s="1"/>
  <c r="L331" i="1" s="1"/>
  <c r="I329" i="1"/>
  <c r="J329" i="1" s="1"/>
  <c r="K329" i="1" s="1"/>
  <c r="L329" i="1" s="1"/>
  <c r="I333" i="1"/>
  <c r="J333" i="1" s="1"/>
  <c r="K333" i="1" s="1"/>
  <c r="L333" i="1" s="1"/>
  <c r="I334" i="1"/>
  <c r="J334" i="1" s="1"/>
  <c r="K334" i="1" s="1"/>
  <c r="L334" i="1" s="1"/>
  <c r="I335" i="1"/>
  <c r="J335" i="1" s="1"/>
  <c r="K335" i="1" s="1"/>
  <c r="L335" i="1" s="1"/>
  <c r="I337" i="1"/>
  <c r="J337" i="1" s="1"/>
  <c r="K337" i="1" s="1"/>
  <c r="L337" i="1" s="1"/>
  <c r="I339" i="1"/>
  <c r="J339" i="1" s="1"/>
  <c r="K339" i="1" s="1"/>
  <c r="L339" i="1" s="1"/>
  <c r="I340" i="1"/>
  <c r="J340" i="1" s="1"/>
  <c r="K340" i="1" s="1"/>
  <c r="L340" i="1" s="1"/>
  <c r="I336" i="1"/>
  <c r="J336" i="1" s="1"/>
  <c r="K336" i="1" s="1"/>
  <c r="L336" i="1" s="1"/>
  <c r="I338" i="1"/>
  <c r="J338" i="1" s="1"/>
  <c r="K338" i="1" s="1"/>
  <c r="L338" i="1" s="1"/>
  <c r="I341" i="1"/>
  <c r="J341" i="1" s="1"/>
  <c r="K341" i="1" s="1"/>
  <c r="L341" i="1" s="1"/>
  <c r="I346" i="1"/>
  <c r="J346" i="1" s="1"/>
  <c r="K346" i="1" s="1"/>
  <c r="L346" i="1" s="1"/>
  <c r="I343" i="1"/>
  <c r="J343" i="1" s="1"/>
  <c r="K343" i="1" s="1"/>
  <c r="L343" i="1" s="1"/>
  <c r="I353" i="1"/>
  <c r="J353" i="1" s="1"/>
  <c r="K353" i="1" s="1"/>
  <c r="L353" i="1" s="1"/>
  <c r="I347" i="1"/>
  <c r="J347" i="1" s="1"/>
  <c r="K347" i="1" s="1"/>
  <c r="L347" i="1" s="1"/>
  <c r="I342" i="1"/>
  <c r="J342" i="1" s="1"/>
  <c r="K342" i="1" s="1"/>
  <c r="L342" i="1" s="1"/>
  <c r="I355" i="1"/>
  <c r="J355" i="1" s="1"/>
  <c r="K355" i="1" s="1"/>
  <c r="L355" i="1" s="1"/>
  <c r="I344" i="1"/>
  <c r="J344" i="1" s="1"/>
  <c r="K344" i="1" s="1"/>
  <c r="L344" i="1" s="1"/>
  <c r="I352" i="1"/>
  <c r="J352" i="1" s="1"/>
  <c r="K352" i="1" s="1"/>
  <c r="L352" i="1" s="1"/>
  <c r="M345" i="1" l="1"/>
  <c r="N345" i="1" s="1"/>
  <c r="O345" i="1" s="1"/>
  <c r="P345" i="1" s="1"/>
  <c r="M356" i="1"/>
  <c r="N356" i="1" s="1"/>
  <c r="O356" i="1" s="1"/>
  <c r="P356" i="1" s="1"/>
  <c r="M350" i="1"/>
  <c r="N350" i="1" s="1"/>
  <c r="O350" i="1" s="1"/>
  <c r="P350" i="1" s="1"/>
  <c r="M351" i="1"/>
  <c r="N351" i="1" s="1"/>
  <c r="O351" i="1" s="1"/>
  <c r="P351" i="1" s="1"/>
  <c r="M354" i="1"/>
  <c r="N354" i="1" s="1"/>
  <c r="O354" i="1" s="1"/>
  <c r="P354" i="1" s="1"/>
  <c r="M348" i="1"/>
  <c r="N348" i="1" s="1"/>
  <c r="O348" i="1" s="1"/>
  <c r="P348" i="1" s="1"/>
  <c r="M349" i="1"/>
  <c r="N349" i="1" s="1"/>
  <c r="O349" i="1" s="1"/>
  <c r="P349" i="1" s="1"/>
  <c r="Q384" i="1"/>
  <c r="R384" i="1" s="1"/>
  <c r="S384" i="1" s="1"/>
  <c r="Q429" i="1"/>
  <c r="R429" i="1" s="1"/>
  <c r="S429" i="1" s="1"/>
  <c r="Q519" i="1"/>
  <c r="R519" i="1" s="1"/>
  <c r="S519" i="1" s="1"/>
  <c r="Q555" i="1"/>
  <c r="R555" i="1" s="1"/>
  <c r="S555" i="1" s="1"/>
  <c r="Q571" i="1"/>
  <c r="R571" i="1" s="1"/>
  <c r="S571" i="1" s="1"/>
  <c r="Q643" i="1"/>
  <c r="R643" i="1" s="1"/>
  <c r="S643" i="1" s="1"/>
  <c r="Q712" i="1"/>
  <c r="R712" i="1" s="1"/>
  <c r="S712" i="1" s="1"/>
  <c r="Q665" i="1"/>
  <c r="R665" i="1" s="1"/>
  <c r="S665" i="1" s="1"/>
  <c r="Q357" i="1"/>
  <c r="R357" i="1" s="1"/>
  <c r="S357" i="1" s="1"/>
  <c r="Q416" i="1"/>
  <c r="R416" i="1" s="1"/>
  <c r="S416" i="1" s="1"/>
  <c r="Q639" i="1"/>
  <c r="R639" i="1" s="1"/>
  <c r="S639" i="1" s="1"/>
  <c r="Q718" i="1"/>
  <c r="R718" i="1" s="1"/>
  <c r="S718" i="1" s="1"/>
  <c r="Q413" i="1"/>
  <c r="R413" i="1" s="1"/>
  <c r="S413" i="1" s="1"/>
  <c r="Q450" i="1"/>
  <c r="R450" i="1" s="1"/>
  <c r="S450" i="1" s="1"/>
  <c r="Q490" i="1"/>
  <c r="R490" i="1" s="1"/>
  <c r="S490" i="1" s="1"/>
  <c r="Q501" i="1"/>
  <c r="R501" i="1" s="1"/>
  <c r="S501" i="1" s="1"/>
  <c r="Q531" i="1"/>
  <c r="R531" i="1" s="1"/>
  <c r="S531" i="1" s="1"/>
  <c r="Q549" i="1"/>
  <c r="R549" i="1" s="1"/>
  <c r="S549" i="1" s="1"/>
  <c r="Q557" i="1"/>
  <c r="R557" i="1" s="1"/>
  <c r="S557" i="1" s="1"/>
  <c r="Q579" i="1"/>
  <c r="R579" i="1" s="1"/>
  <c r="S579" i="1" s="1"/>
  <c r="Q592" i="1"/>
  <c r="R592" i="1" s="1"/>
  <c r="S592" i="1" s="1"/>
  <c r="Q648" i="1"/>
  <c r="R648" i="1" s="1"/>
  <c r="S648" i="1" s="1"/>
  <c r="Q646" i="1"/>
  <c r="R646" i="1" s="1"/>
  <c r="S646" i="1" s="1"/>
  <c r="Q650" i="1"/>
  <c r="R650" i="1" s="1"/>
  <c r="S650" i="1" s="1"/>
  <c r="Q679" i="1"/>
  <c r="R679" i="1" s="1"/>
  <c r="S679" i="1" s="1"/>
  <c r="Q675" i="1"/>
  <c r="R675" i="1" s="1"/>
  <c r="S675" i="1" s="1"/>
  <c r="Q713" i="1"/>
  <c r="R713" i="1" s="1"/>
  <c r="S713" i="1" s="1"/>
  <c r="Q722" i="1"/>
  <c r="R722" i="1" s="1"/>
  <c r="S722" i="1" s="1"/>
  <c r="Q699" i="1"/>
  <c r="R699" i="1" s="1"/>
  <c r="S699" i="1" s="1"/>
  <c r="Q723" i="1"/>
  <c r="R723" i="1" s="1"/>
  <c r="S723" i="1" s="1"/>
  <c r="Q703" i="1"/>
  <c r="R703" i="1" s="1"/>
  <c r="S703" i="1" s="1"/>
  <c r="Q657" i="1"/>
  <c r="R657" i="1" s="1"/>
  <c r="S657" i="1" s="1"/>
  <c r="Q664" i="1"/>
  <c r="R664" i="1" s="1"/>
  <c r="S664" i="1" s="1"/>
  <c r="Q729" i="1"/>
  <c r="R729" i="1" s="1"/>
  <c r="S729" i="1" s="1"/>
  <c r="Q732" i="1"/>
  <c r="R732" i="1" s="1"/>
  <c r="S732" i="1" s="1"/>
  <c r="Q404" i="1"/>
  <c r="R404" i="1" s="1"/>
  <c r="S404" i="1" s="1"/>
  <c r="Q496" i="1"/>
  <c r="R496" i="1" s="1"/>
  <c r="S496" i="1" s="1"/>
  <c r="Q536" i="1"/>
  <c r="R536" i="1" s="1"/>
  <c r="S536" i="1" s="1"/>
  <c r="Q595" i="1"/>
  <c r="R595" i="1" s="1"/>
  <c r="S595" i="1" s="1"/>
  <c r="Q644" i="1"/>
  <c r="R644" i="1" s="1"/>
  <c r="S644" i="1" s="1"/>
  <c r="Q727" i="1"/>
  <c r="R727" i="1" s="1"/>
  <c r="S727" i="1" s="1"/>
  <c r="Q375" i="1"/>
  <c r="R375" i="1" s="1"/>
  <c r="S375" i="1" s="1"/>
  <c r="Q442" i="1"/>
  <c r="R442" i="1" s="1"/>
  <c r="S442" i="1" s="1"/>
  <c r="Q474" i="1"/>
  <c r="R474" i="1" s="1"/>
  <c r="S474" i="1" s="1"/>
  <c r="Q526" i="1"/>
  <c r="R526" i="1" s="1"/>
  <c r="S526" i="1" s="1"/>
  <c r="Q584" i="1"/>
  <c r="R584" i="1" s="1"/>
  <c r="S584" i="1" s="1"/>
  <c r="Q653" i="1"/>
  <c r="R653" i="1" s="1"/>
  <c r="S653" i="1" s="1"/>
  <c r="Q670" i="1"/>
  <c r="R670" i="1" s="1"/>
  <c r="S670" i="1" s="1"/>
  <c r="Q365" i="1"/>
  <c r="R365" i="1" s="1"/>
  <c r="S365" i="1" s="1"/>
  <c r="Q406" i="1"/>
  <c r="R406" i="1" s="1"/>
  <c r="S406" i="1" s="1"/>
  <c r="Q464" i="1"/>
  <c r="R464" i="1" s="1"/>
  <c r="S464" i="1" s="1"/>
  <c r="Q498" i="1"/>
  <c r="R498" i="1" s="1"/>
  <c r="S498" i="1" s="1"/>
  <c r="Q361" i="1"/>
  <c r="R361" i="1" s="1"/>
  <c r="S361" i="1" s="1"/>
  <c r="Q409" i="1"/>
  <c r="R409" i="1" s="1"/>
  <c r="S409" i="1" s="1"/>
  <c r="Q377" i="1"/>
  <c r="R377" i="1" s="1"/>
  <c r="S377" i="1" s="1"/>
  <c r="Q368" i="1"/>
  <c r="R368" i="1" s="1"/>
  <c r="S368" i="1" s="1"/>
  <c r="Q394" i="1"/>
  <c r="R394" i="1" s="1"/>
  <c r="S394" i="1" s="1"/>
  <c r="Q427" i="1"/>
  <c r="R427" i="1" s="1"/>
  <c r="S427" i="1" s="1"/>
  <c r="Q448" i="1"/>
  <c r="R448" i="1" s="1"/>
  <c r="S448" i="1" s="1"/>
  <c r="Q458" i="1"/>
  <c r="R458" i="1" s="1"/>
  <c r="S458" i="1" s="1"/>
  <c r="Q434" i="1"/>
  <c r="R434" i="1" s="1"/>
  <c r="S434" i="1" s="1"/>
  <c r="Q433" i="1"/>
  <c r="R433" i="1" s="1"/>
  <c r="S433" i="1" s="1"/>
  <c r="Q511" i="1"/>
  <c r="R511" i="1" s="1"/>
  <c r="S511" i="1" s="1"/>
  <c r="Q520" i="1"/>
  <c r="R520" i="1" s="1"/>
  <c r="S520" i="1" s="1"/>
  <c r="Q548" i="1"/>
  <c r="R548" i="1" s="1"/>
  <c r="S548" i="1" s="1"/>
  <c r="Q578" i="1"/>
  <c r="R578" i="1" s="1"/>
  <c r="S578" i="1" s="1"/>
  <c r="Q570" i="1"/>
  <c r="R570" i="1" s="1"/>
  <c r="S570" i="1" s="1"/>
  <c r="Q608" i="1"/>
  <c r="R608" i="1" s="1"/>
  <c r="S608" i="1" s="1"/>
  <c r="Q599" i="1"/>
  <c r="R599" i="1" s="1"/>
  <c r="S599" i="1" s="1"/>
  <c r="Q600" i="1"/>
  <c r="R600" i="1" s="1"/>
  <c r="S600" i="1" s="1"/>
  <c r="Q591" i="1"/>
  <c r="R591" i="1" s="1"/>
  <c r="S591" i="1" s="1"/>
  <c r="Q645" i="1"/>
  <c r="R645" i="1" s="1"/>
  <c r="S645" i="1" s="1"/>
  <c r="Q619" i="1"/>
  <c r="R619" i="1" s="1"/>
  <c r="S619" i="1" s="1"/>
  <c r="Q626" i="1"/>
  <c r="R626" i="1" s="1"/>
  <c r="S626" i="1" s="1"/>
  <c r="Q649" i="1"/>
  <c r="R649" i="1" s="1"/>
  <c r="S649" i="1" s="1"/>
  <c r="Q671" i="1"/>
  <c r="R671" i="1" s="1"/>
  <c r="S671" i="1" s="1"/>
  <c r="Q711" i="1"/>
  <c r="R711" i="1" s="1"/>
  <c r="S711" i="1" s="1"/>
  <c r="Q724" i="1"/>
  <c r="R724" i="1" s="1"/>
  <c r="S724" i="1" s="1"/>
  <c r="Q695" i="1"/>
  <c r="R695" i="1" s="1"/>
  <c r="S695" i="1" s="1"/>
  <c r="Q669" i="1"/>
  <c r="R669" i="1" s="1"/>
  <c r="S669" i="1" s="1"/>
  <c r="Q731" i="1"/>
  <c r="R731" i="1" s="1"/>
  <c r="S731" i="1" s="1"/>
  <c r="Q428" i="1"/>
  <c r="R428" i="1" s="1"/>
  <c r="S428" i="1" s="1"/>
  <c r="Q482" i="1"/>
  <c r="R482" i="1" s="1"/>
  <c r="S482" i="1" s="1"/>
  <c r="Q569" i="1"/>
  <c r="R569" i="1" s="1"/>
  <c r="S569" i="1" s="1"/>
  <c r="Q615" i="1"/>
  <c r="R615" i="1" s="1"/>
  <c r="S615" i="1" s="1"/>
  <c r="Q697" i="1"/>
  <c r="R697" i="1" s="1"/>
  <c r="S697" i="1" s="1"/>
  <c r="Q460" i="1"/>
  <c r="R460" i="1" s="1"/>
  <c r="S460" i="1" s="1"/>
  <c r="Q486" i="1"/>
  <c r="R486" i="1" s="1"/>
  <c r="S486" i="1" s="1"/>
  <c r="Q553" i="1"/>
  <c r="R553" i="1" s="1"/>
  <c r="S553" i="1" s="1"/>
  <c r="Q597" i="1"/>
  <c r="R597" i="1" s="1"/>
  <c r="S597" i="1" s="1"/>
  <c r="Q676" i="1"/>
  <c r="R676" i="1" s="1"/>
  <c r="S676" i="1" s="1"/>
  <c r="Q373" i="1"/>
  <c r="R373" i="1" s="1"/>
  <c r="S373" i="1" s="1"/>
  <c r="Q407" i="1"/>
  <c r="R407" i="1" s="1"/>
  <c r="S407" i="1" s="1"/>
  <c r="Q379" i="1"/>
  <c r="R379" i="1" s="1"/>
  <c r="S379" i="1" s="1"/>
  <c r="Q393" i="1"/>
  <c r="R393" i="1" s="1"/>
  <c r="S393" i="1" s="1"/>
  <c r="Q447" i="1"/>
  <c r="R447" i="1" s="1"/>
  <c r="S447" i="1" s="1"/>
  <c r="Q461" i="1"/>
  <c r="R461" i="1" s="1"/>
  <c r="S461" i="1" s="1"/>
  <c r="Q455" i="1"/>
  <c r="R455" i="1" s="1"/>
  <c r="S455" i="1" s="1"/>
  <c r="Q492" i="1"/>
  <c r="R492" i="1" s="1"/>
  <c r="S492" i="1" s="1"/>
  <c r="Q494" i="1"/>
  <c r="R494" i="1" s="1"/>
  <c r="S494" i="1" s="1"/>
  <c r="Q513" i="1"/>
  <c r="R513" i="1" s="1"/>
  <c r="S513" i="1" s="1"/>
  <c r="Q506" i="1"/>
  <c r="R506" i="1" s="1"/>
  <c r="S506" i="1" s="1"/>
  <c r="Q518" i="1"/>
  <c r="R518" i="1" s="1"/>
  <c r="S518" i="1" s="1"/>
  <c r="Q538" i="1"/>
  <c r="R538" i="1" s="1"/>
  <c r="S538" i="1" s="1"/>
  <c r="Q567" i="1"/>
  <c r="R567" i="1" s="1"/>
  <c r="S567" i="1" s="1"/>
  <c r="Q582" i="1"/>
  <c r="R582" i="1" s="1"/>
  <c r="S582" i="1" s="1"/>
  <c r="Q575" i="1"/>
  <c r="R575" i="1" s="1"/>
  <c r="S575" i="1" s="1"/>
  <c r="Q594" i="1"/>
  <c r="R594" i="1" s="1"/>
  <c r="S594" i="1" s="1"/>
  <c r="Q610" i="1"/>
  <c r="R610" i="1" s="1"/>
  <c r="S610" i="1" s="1"/>
  <c r="Q586" i="1"/>
  <c r="R586" i="1" s="1"/>
  <c r="S586" i="1" s="1"/>
  <c r="Q652" i="1"/>
  <c r="R652" i="1" s="1"/>
  <c r="S652" i="1" s="1"/>
  <c r="Q629" i="1"/>
  <c r="R629" i="1" s="1"/>
  <c r="S629" i="1" s="1"/>
  <c r="Q628" i="1"/>
  <c r="R628" i="1" s="1"/>
  <c r="S628" i="1" s="1"/>
  <c r="Q637" i="1"/>
  <c r="R637" i="1" s="1"/>
  <c r="S637" i="1" s="1"/>
  <c r="Q636" i="1"/>
  <c r="R636" i="1" s="1"/>
  <c r="S636" i="1" s="1"/>
  <c r="Q672" i="1"/>
  <c r="R672" i="1" s="1"/>
  <c r="S672" i="1" s="1"/>
  <c r="Q684" i="1"/>
  <c r="R684" i="1" s="1"/>
  <c r="S684" i="1" s="1"/>
  <c r="Q714" i="1"/>
  <c r="R714" i="1" s="1"/>
  <c r="S714" i="1" s="1"/>
  <c r="Q716" i="1"/>
  <c r="R716" i="1" s="1"/>
  <c r="S716" i="1" s="1"/>
  <c r="Q720" i="1"/>
  <c r="R720" i="1" s="1"/>
  <c r="S720" i="1" s="1"/>
  <c r="Q696" i="1"/>
  <c r="R696" i="1" s="1"/>
  <c r="S696" i="1" s="1"/>
  <c r="Q659" i="1"/>
  <c r="R659" i="1" s="1"/>
  <c r="S659" i="1" s="1"/>
  <c r="Q693" i="1"/>
  <c r="R693" i="1" s="1"/>
  <c r="S693" i="1" s="1"/>
  <c r="Q730" i="1"/>
  <c r="R730" i="1" s="1"/>
  <c r="S730" i="1" s="1"/>
  <c r="Q356" i="1"/>
  <c r="R356" i="1" s="1"/>
  <c r="S356" i="1" s="1"/>
  <c r="Q438" i="1"/>
  <c r="R438" i="1" s="1"/>
  <c r="S438" i="1" s="1"/>
  <c r="Q363" i="1"/>
  <c r="R363" i="1" s="1"/>
  <c r="S363" i="1" s="1"/>
  <c r="Q382" i="1"/>
  <c r="R382" i="1" s="1"/>
  <c r="S382" i="1" s="1"/>
  <c r="Q401" i="1"/>
  <c r="R401" i="1" s="1"/>
  <c r="S401" i="1" s="1"/>
  <c r="Q426" i="1"/>
  <c r="R426" i="1" s="1"/>
  <c r="S426" i="1" s="1"/>
  <c r="Q431" i="1"/>
  <c r="R431" i="1" s="1"/>
  <c r="S431" i="1" s="1"/>
  <c r="Q443" i="1"/>
  <c r="R443" i="1" s="1"/>
  <c r="S443" i="1" s="1"/>
  <c r="Q454" i="1"/>
  <c r="R454" i="1" s="1"/>
  <c r="S454" i="1" s="1"/>
  <c r="Q505" i="1"/>
  <c r="R505" i="1" s="1"/>
  <c r="S505" i="1" s="1"/>
  <c r="Q502" i="1"/>
  <c r="R502" i="1" s="1"/>
  <c r="S502" i="1" s="1"/>
  <c r="Q510" i="1"/>
  <c r="R510" i="1" s="1"/>
  <c r="S510" i="1" s="1"/>
  <c r="Q529" i="1"/>
  <c r="R529" i="1" s="1"/>
  <c r="S529" i="1" s="1"/>
  <c r="Q566" i="1"/>
  <c r="R566" i="1" s="1"/>
  <c r="S566" i="1" s="1"/>
  <c r="Q565" i="1"/>
  <c r="R565" i="1" s="1"/>
  <c r="S565" i="1" s="1"/>
  <c r="Q583" i="1"/>
  <c r="R583" i="1" s="1"/>
  <c r="S583" i="1" s="1"/>
  <c r="Q581" i="1"/>
  <c r="R581" i="1" s="1"/>
  <c r="S581" i="1" s="1"/>
  <c r="Q596" i="1"/>
  <c r="R596" i="1" s="1"/>
  <c r="S596" i="1" s="1"/>
  <c r="Q655" i="1"/>
  <c r="R655" i="1" s="1"/>
  <c r="S655" i="1" s="1"/>
  <c r="Q678" i="1"/>
  <c r="R678" i="1" s="1"/>
  <c r="S678" i="1" s="1"/>
  <c r="Q674" i="1"/>
  <c r="R674" i="1" s="1"/>
  <c r="S674" i="1" s="1"/>
  <c r="Q710" i="1"/>
  <c r="R710" i="1" s="1"/>
  <c r="S710" i="1" s="1"/>
  <c r="Q721" i="1"/>
  <c r="R721" i="1" s="1"/>
  <c r="S721" i="1" s="1"/>
  <c r="Q701" i="1"/>
  <c r="R701" i="1" s="1"/>
  <c r="S701" i="1" s="1"/>
  <c r="Q709" i="1"/>
  <c r="R709" i="1" s="1"/>
  <c r="S709" i="1" s="1"/>
  <c r="Q359" i="1"/>
  <c r="R359" i="1" s="1"/>
  <c r="S359" i="1" s="1"/>
  <c r="Q469" i="1"/>
  <c r="R469" i="1" s="1"/>
  <c r="S469" i="1" s="1"/>
  <c r="Q495" i="1"/>
  <c r="R495" i="1" s="1"/>
  <c r="S495" i="1" s="1"/>
  <c r="Q541" i="1"/>
  <c r="R541" i="1" s="1"/>
  <c r="S541" i="1" s="1"/>
  <c r="Q580" i="1"/>
  <c r="R580" i="1" s="1"/>
  <c r="S580" i="1" s="1"/>
  <c r="Q680" i="1"/>
  <c r="R680" i="1" s="1"/>
  <c r="S680" i="1" s="1"/>
  <c r="Q707" i="1"/>
  <c r="R707" i="1" s="1"/>
  <c r="S707" i="1" s="1"/>
  <c r="Q500" i="1"/>
  <c r="R500" i="1" s="1"/>
  <c r="S500" i="1" s="1"/>
  <c r="Q542" i="1"/>
  <c r="R542" i="1" s="1"/>
  <c r="S542" i="1" s="1"/>
  <c r="Q576" i="1"/>
  <c r="R576" i="1" s="1"/>
  <c r="S576" i="1" s="1"/>
  <c r="Q647" i="1"/>
  <c r="R647" i="1" s="1"/>
  <c r="S647" i="1" s="1"/>
  <c r="Q725" i="1"/>
  <c r="R725" i="1" s="1"/>
  <c r="S725" i="1" s="1"/>
  <c r="Q666" i="1"/>
  <c r="R666" i="1" s="1"/>
  <c r="S666" i="1" s="1"/>
  <c r="Q383" i="1"/>
  <c r="R383" i="1" s="1"/>
  <c r="S383" i="1" s="1"/>
  <c r="Q445" i="1"/>
  <c r="R445" i="1" s="1"/>
  <c r="S445" i="1" s="1"/>
  <c r="Q403" i="1"/>
  <c r="R403" i="1" s="1"/>
  <c r="S403" i="1" s="1"/>
  <c r="Q378" i="1"/>
  <c r="R378" i="1" s="1"/>
  <c r="S378" i="1" s="1"/>
  <c r="Q381" i="1"/>
  <c r="R381" i="1" s="1"/>
  <c r="S381" i="1" s="1"/>
  <c r="Q369" i="1"/>
  <c r="R369" i="1" s="1"/>
  <c r="S369" i="1" s="1"/>
  <c r="Q410" i="1"/>
  <c r="R410" i="1" s="1"/>
  <c r="S410" i="1" s="1"/>
  <c r="Q414" i="1"/>
  <c r="R414" i="1" s="1"/>
  <c r="S414" i="1" s="1"/>
  <c r="Q417" i="1"/>
  <c r="R417" i="1" s="1"/>
  <c r="S417" i="1" s="1"/>
  <c r="Q423" i="1"/>
  <c r="R423" i="1" s="1"/>
  <c r="S423" i="1" s="1"/>
  <c r="Q424" i="1"/>
  <c r="R424" i="1" s="1"/>
  <c r="S424" i="1" s="1"/>
  <c r="Q467" i="1"/>
  <c r="R467" i="1" s="1"/>
  <c r="S467" i="1" s="1"/>
  <c r="Q468" i="1"/>
  <c r="R468" i="1" s="1"/>
  <c r="S468" i="1" s="1"/>
  <c r="Q452" i="1"/>
  <c r="R452" i="1" s="1"/>
  <c r="S452" i="1" s="1"/>
  <c r="Q508" i="1"/>
  <c r="R508" i="1" s="1"/>
  <c r="S508" i="1" s="1"/>
  <c r="Q483" i="1"/>
  <c r="R483" i="1" s="1"/>
  <c r="S483" i="1" s="1"/>
  <c r="Q539" i="1"/>
  <c r="R539" i="1" s="1"/>
  <c r="S539" i="1" s="1"/>
  <c r="Q545" i="1"/>
  <c r="R545" i="1" s="1"/>
  <c r="S545" i="1" s="1"/>
  <c r="Q525" i="1"/>
  <c r="R525" i="1" s="1"/>
  <c r="S525" i="1" s="1"/>
  <c r="Q577" i="1"/>
  <c r="R577" i="1" s="1"/>
  <c r="S577" i="1" s="1"/>
  <c r="Q651" i="1"/>
  <c r="R651" i="1" s="1"/>
  <c r="S651" i="1" s="1"/>
  <c r="Q630" i="1"/>
  <c r="R630" i="1" s="1"/>
  <c r="S630" i="1" s="1"/>
  <c r="Q627" i="1"/>
  <c r="R627" i="1" s="1"/>
  <c r="S627" i="1" s="1"/>
  <c r="Q685" i="1"/>
  <c r="R685" i="1" s="1"/>
  <c r="S685" i="1" s="1"/>
  <c r="Q681" i="1"/>
  <c r="R681" i="1" s="1"/>
  <c r="S681" i="1" s="1"/>
  <c r="Q719" i="1"/>
  <c r="R719" i="1" s="1"/>
  <c r="S719" i="1" s="1"/>
  <c r="Q704" i="1"/>
  <c r="R704" i="1" s="1"/>
  <c r="S704" i="1" s="1"/>
  <c r="Q662" i="1"/>
  <c r="R662" i="1" s="1"/>
  <c r="S662" i="1" s="1"/>
  <c r="Q687" i="1"/>
  <c r="R687" i="1" s="1"/>
  <c r="S687" i="1" s="1"/>
  <c r="Q737" i="1"/>
  <c r="R737" i="1" s="1"/>
  <c r="S737" i="1" s="1"/>
  <c r="Q412" i="1"/>
  <c r="R412" i="1" s="1"/>
  <c r="S412" i="1" s="1"/>
  <c r="Q477" i="1"/>
  <c r="R477" i="1" s="1"/>
  <c r="S477" i="1" s="1"/>
  <c r="Q563" i="1"/>
  <c r="R563" i="1" s="1"/>
  <c r="S563" i="1" s="1"/>
  <c r="Q654" i="1"/>
  <c r="R654" i="1" s="1"/>
  <c r="S654" i="1" s="1"/>
  <c r="Q673" i="1"/>
  <c r="R673" i="1" s="1"/>
  <c r="S673" i="1" s="1"/>
  <c r="Q540" i="1"/>
  <c r="R540" i="1" s="1"/>
  <c r="S540" i="1" s="1"/>
  <c r="Q733" i="1"/>
  <c r="R733" i="1" s="1"/>
  <c r="S733" i="1" s="1"/>
  <c r="Q391" i="1"/>
  <c r="R391" i="1" s="1"/>
  <c r="S391" i="1" s="1"/>
  <c r="Q402" i="1"/>
  <c r="R402" i="1" s="1"/>
  <c r="S402" i="1" s="1"/>
  <c r="Q358" i="1"/>
  <c r="R358" i="1" s="1"/>
  <c r="S358" i="1" s="1"/>
  <c r="Q411" i="1"/>
  <c r="R411" i="1" s="1"/>
  <c r="S411" i="1" s="1"/>
  <c r="Q398" i="1"/>
  <c r="R398" i="1" s="1"/>
  <c r="S398" i="1" s="1"/>
  <c r="Q419" i="1"/>
  <c r="R419" i="1" s="1"/>
  <c r="S419" i="1" s="1"/>
  <c r="Q421" i="1"/>
  <c r="R421" i="1" s="1"/>
  <c r="S421" i="1" s="1"/>
  <c r="Q446" i="1"/>
  <c r="R446" i="1" s="1"/>
  <c r="S446" i="1" s="1"/>
  <c r="Q471" i="1"/>
  <c r="R471" i="1" s="1"/>
  <c r="S471" i="1" s="1"/>
  <c r="Q451" i="1"/>
  <c r="R451" i="1" s="1"/>
  <c r="S451" i="1" s="1"/>
  <c r="Q488" i="1"/>
  <c r="R488" i="1" s="1"/>
  <c r="S488" i="1" s="1"/>
  <c r="Q504" i="1"/>
  <c r="R504" i="1" s="1"/>
  <c r="S504" i="1" s="1"/>
  <c r="Q515" i="1"/>
  <c r="R515" i="1" s="1"/>
  <c r="S515" i="1" s="1"/>
  <c r="Q524" i="1"/>
  <c r="R524" i="1" s="1"/>
  <c r="S524" i="1" s="1"/>
  <c r="Q517" i="1"/>
  <c r="R517" i="1" s="1"/>
  <c r="S517" i="1" s="1"/>
  <c r="Q534" i="1"/>
  <c r="R534" i="1" s="1"/>
  <c r="S534" i="1" s="1"/>
  <c r="Q544" i="1"/>
  <c r="R544" i="1" s="1"/>
  <c r="S544" i="1" s="1"/>
  <c r="Q559" i="1"/>
  <c r="R559" i="1" s="1"/>
  <c r="S559" i="1" s="1"/>
  <c r="Q613" i="1"/>
  <c r="R613" i="1" s="1"/>
  <c r="S613" i="1" s="1"/>
  <c r="Q623" i="1"/>
  <c r="R623" i="1" s="1"/>
  <c r="S623" i="1" s="1"/>
  <c r="Q683" i="1"/>
  <c r="R683" i="1" s="1"/>
  <c r="S683" i="1" s="1"/>
  <c r="Q682" i="1"/>
  <c r="R682" i="1" s="1"/>
  <c r="S682" i="1" s="1"/>
  <c r="Q717" i="1"/>
  <c r="R717" i="1" s="1"/>
  <c r="S717" i="1" s="1"/>
  <c r="Q706" i="1"/>
  <c r="R706" i="1" s="1"/>
  <c r="S706" i="1" s="1"/>
  <c r="Q690" i="1"/>
  <c r="R690" i="1" s="1"/>
  <c r="S690" i="1" s="1"/>
  <c r="Q735" i="1"/>
  <c r="R735" i="1" s="1"/>
  <c r="S735" i="1" s="1"/>
  <c r="Q367" i="1"/>
  <c r="R367" i="1" s="1"/>
  <c r="S367" i="1" s="1"/>
  <c r="Q457" i="1"/>
  <c r="R457" i="1" s="1"/>
  <c r="S457" i="1" s="1"/>
  <c r="Q453" i="1"/>
  <c r="R453" i="1" s="1"/>
  <c r="S453" i="1" s="1"/>
  <c r="Q436" i="1"/>
  <c r="R436" i="1" s="1"/>
  <c r="S436" i="1" s="1"/>
  <c r="Q480" i="1"/>
  <c r="R480" i="1" s="1"/>
  <c r="S480" i="1" s="1"/>
  <c r="Q489" i="1"/>
  <c r="R489" i="1" s="1"/>
  <c r="S489" i="1" s="1"/>
  <c r="Q497" i="1"/>
  <c r="R497" i="1" s="1"/>
  <c r="S497" i="1" s="1"/>
  <c r="Q485" i="1"/>
  <c r="R485" i="1" s="1"/>
  <c r="S485" i="1" s="1"/>
  <c r="Q533" i="1"/>
  <c r="R533" i="1" s="1"/>
  <c r="S533" i="1" s="1"/>
  <c r="Q527" i="1"/>
  <c r="R527" i="1" s="1"/>
  <c r="S527" i="1" s="1"/>
  <c r="Q543" i="1"/>
  <c r="R543" i="1" s="1"/>
  <c r="S543" i="1" s="1"/>
  <c r="Q550" i="1"/>
  <c r="R550" i="1" s="1"/>
  <c r="S550" i="1" s="1"/>
  <c r="Q564" i="1"/>
  <c r="R564" i="1" s="1"/>
  <c r="S564" i="1" s="1"/>
  <c r="Q593" i="1"/>
  <c r="R593" i="1" s="1"/>
  <c r="S593" i="1" s="1"/>
  <c r="Q574" i="1"/>
  <c r="R574" i="1" s="1"/>
  <c r="S574" i="1" s="1"/>
  <c r="Q604" i="1"/>
  <c r="R604" i="1" s="1"/>
  <c r="S604" i="1" s="1"/>
  <c r="Q587" i="1"/>
  <c r="R587" i="1" s="1"/>
  <c r="S587" i="1" s="1"/>
  <c r="Q609" i="1"/>
  <c r="R609" i="1" s="1"/>
  <c r="S609" i="1" s="1"/>
  <c r="Q620" i="1"/>
  <c r="R620" i="1" s="1"/>
  <c r="S620" i="1" s="1"/>
  <c r="Q632" i="1"/>
  <c r="R632" i="1" s="1"/>
  <c r="S632" i="1" s="1"/>
  <c r="Q642" i="1"/>
  <c r="R642" i="1" s="1"/>
  <c r="S642" i="1" s="1"/>
  <c r="Q624" i="1"/>
  <c r="R624" i="1" s="1"/>
  <c r="S624" i="1" s="1"/>
  <c r="Q700" i="1"/>
  <c r="R700" i="1" s="1"/>
  <c r="S700" i="1" s="1"/>
  <c r="Q708" i="1"/>
  <c r="R708" i="1" s="1"/>
  <c r="S708" i="1" s="1"/>
  <c r="Q449" i="1"/>
  <c r="R449" i="1" s="1"/>
  <c r="S449" i="1" s="1"/>
  <c r="Q463" i="1"/>
  <c r="R463" i="1" s="1"/>
  <c r="S463" i="1" s="1"/>
  <c r="Q437" i="1"/>
  <c r="R437" i="1" s="1"/>
  <c r="S437" i="1" s="1"/>
  <c r="Q499" i="1"/>
  <c r="R499" i="1" s="1"/>
  <c r="S499" i="1" s="1"/>
  <c r="Q521" i="1"/>
  <c r="R521" i="1" s="1"/>
  <c r="S521" i="1" s="1"/>
  <c r="Q481" i="1"/>
  <c r="R481" i="1" s="1"/>
  <c r="S481" i="1" s="1"/>
  <c r="Q478" i="1"/>
  <c r="R478" i="1" s="1"/>
  <c r="S478" i="1" s="1"/>
  <c r="Q516" i="1"/>
  <c r="R516" i="1" s="1"/>
  <c r="S516" i="1" s="1"/>
  <c r="Q546" i="1"/>
  <c r="R546" i="1" s="1"/>
  <c r="S546" i="1" s="1"/>
  <c r="Q551" i="1"/>
  <c r="R551" i="1" s="1"/>
  <c r="S551" i="1" s="1"/>
  <c r="Q535" i="1"/>
  <c r="R535" i="1" s="1"/>
  <c r="S535" i="1" s="1"/>
  <c r="Q556" i="1"/>
  <c r="R556" i="1" s="1"/>
  <c r="S556" i="1" s="1"/>
  <c r="Q558" i="1"/>
  <c r="R558" i="1" s="1"/>
  <c r="S558" i="1" s="1"/>
  <c r="Q562" i="1"/>
  <c r="R562" i="1" s="1"/>
  <c r="S562" i="1" s="1"/>
  <c r="Q530" i="1"/>
  <c r="R530" i="1" s="1"/>
  <c r="S530" i="1" s="1"/>
  <c r="Q590" i="1"/>
  <c r="R590" i="1" s="1"/>
  <c r="S590" i="1" s="1"/>
  <c r="Q589" i="1"/>
  <c r="R589" i="1" s="1"/>
  <c r="S589" i="1" s="1"/>
  <c r="Q601" i="1"/>
  <c r="R601" i="1" s="1"/>
  <c r="S601" i="1" s="1"/>
  <c r="Q614" i="1"/>
  <c r="R614" i="1" s="1"/>
  <c r="S614" i="1" s="1"/>
  <c r="Q598" i="1"/>
  <c r="R598" i="1" s="1"/>
  <c r="S598" i="1" s="1"/>
  <c r="Q602" i="1"/>
  <c r="R602" i="1" s="1"/>
  <c r="S602" i="1" s="1"/>
  <c r="Q633" i="1"/>
  <c r="R633" i="1" s="1"/>
  <c r="S633" i="1" s="1"/>
  <c r="Q634" i="1"/>
  <c r="R634" i="1" s="1"/>
  <c r="S634" i="1" s="1"/>
  <c r="Q677" i="1"/>
  <c r="R677" i="1" s="1"/>
  <c r="S677" i="1" s="1"/>
  <c r="Q715" i="1"/>
  <c r="R715" i="1" s="1"/>
  <c r="S715" i="1" s="1"/>
  <c r="Q705" i="1"/>
  <c r="R705" i="1" s="1"/>
  <c r="S705" i="1" s="1"/>
  <c r="Q371" i="1"/>
  <c r="R371" i="1" s="1"/>
  <c r="S371" i="1" s="1"/>
  <c r="Q405" i="1"/>
  <c r="R405" i="1" s="1"/>
  <c r="S405" i="1" s="1"/>
  <c r="Q396" i="1"/>
  <c r="R396" i="1" s="1"/>
  <c r="S396" i="1" s="1"/>
  <c r="Q400" i="1"/>
  <c r="R400" i="1" s="1"/>
  <c r="S400" i="1" s="1"/>
  <c r="Q418" i="1"/>
  <c r="R418" i="1" s="1"/>
  <c r="S418" i="1" s="1"/>
  <c r="Q466" i="1"/>
  <c r="R466" i="1" s="1"/>
  <c r="S466" i="1" s="1"/>
  <c r="Q606" i="1"/>
  <c r="R606" i="1" s="1"/>
  <c r="S606" i="1" s="1"/>
  <c r="Q728" i="1"/>
  <c r="R728" i="1" s="1"/>
  <c r="S728" i="1" s="1"/>
  <c r="Q362" i="1"/>
  <c r="R362" i="1" s="1"/>
  <c r="S362" i="1" s="1"/>
  <c r="Q386" i="1"/>
  <c r="R386" i="1" s="1"/>
  <c r="S386" i="1" s="1"/>
  <c r="Q380" i="1"/>
  <c r="R380" i="1" s="1"/>
  <c r="S380" i="1" s="1"/>
  <c r="Q422" i="1"/>
  <c r="R422" i="1" s="1"/>
  <c r="S422" i="1" s="1"/>
  <c r="Q415" i="1"/>
  <c r="R415" i="1" s="1"/>
  <c r="S415" i="1" s="1"/>
  <c r="Q430" i="1"/>
  <c r="R430" i="1" s="1"/>
  <c r="S430" i="1" s="1"/>
  <c r="Q476" i="1"/>
  <c r="R476" i="1" s="1"/>
  <c r="S476" i="1" s="1"/>
  <c r="Q473" i="1"/>
  <c r="R473" i="1" s="1"/>
  <c r="S473" i="1" s="1"/>
  <c r="Q479" i="1"/>
  <c r="R479" i="1" s="1"/>
  <c r="S479" i="1" s="1"/>
  <c r="Q603" i="1"/>
  <c r="R603" i="1" s="1"/>
  <c r="S603" i="1" s="1"/>
  <c r="Q607" i="1"/>
  <c r="R607" i="1" s="1"/>
  <c r="S607" i="1" s="1"/>
  <c r="Q640" i="1"/>
  <c r="R640" i="1" s="1"/>
  <c r="S640" i="1" s="1"/>
  <c r="Q618" i="1"/>
  <c r="R618" i="1" s="1"/>
  <c r="S618" i="1" s="1"/>
  <c r="Q692" i="1"/>
  <c r="R692" i="1" s="1"/>
  <c r="S692" i="1" s="1"/>
  <c r="Q658" i="1"/>
  <c r="R658" i="1" s="1"/>
  <c r="S658" i="1" s="1"/>
  <c r="Q688" i="1"/>
  <c r="R688" i="1" s="1"/>
  <c r="S688" i="1" s="1"/>
  <c r="Q668" i="1"/>
  <c r="R668" i="1" s="1"/>
  <c r="S668" i="1" s="1"/>
  <c r="Q686" i="1"/>
  <c r="R686" i="1" s="1"/>
  <c r="S686" i="1" s="1"/>
  <c r="Q734" i="1"/>
  <c r="R734" i="1" s="1"/>
  <c r="S734" i="1" s="1"/>
  <c r="Q360" i="1"/>
  <c r="R360" i="1" s="1"/>
  <c r="S360" i="1" s="1"/>
  <c r="Q372" i="1"/>
  <c r="R372" i="1" s="1"/>
  <c r="S372" i="1" s="1"/>
  <c r="Q387" i="1"/>
  <c r="R387" i="1" s="1"/>
  <c r="S387" i="1" s="1"/>
  <c r="Q374" i="1"/>
  <c r="R374" i="1" s="1"/>
  <c r="S374" i="1" s="1"/>
  <c r="Q420" i="1"/>
  <c r="R420" i="1" s="1"/>
  <c r="S420" i="1" s="1"/>
  <c r="Q435" i="1"/>
  <c r="R435" i="1" s="1"/>
  <c r="S435" i="1" s="1"/>
  <c r="Q440" i="1"/>
  <c r="R440" i="1" s="1"/>
  <c r="S440" i="1" s="1"/>
  <c r="Q465" i="1"/>
  <c r="R465" i="1" s="1"/>
  <c r="S465" i="1" s="1"/>
  <c r="Q470" i="1"/>
  <c r="R470" i="1" s="1"/>
  <c r="S470" i="1" s="1"/>
  <c r="Q459" i="1"/>
  <c r="R459" i="1" s="1"/>
  <c r="S459" i="1" s="1"/>
  <c r="Q432" i="1"/>
  <c r="R432" i="1" s="1"/>
  <c r="S432" i="1" s="1"/>
  <c r="Q507" i="1"/>
  <c r="R507" i="1" s="1"/>
  <c r="S507" i="1" s="1"/>
  <c r="Q491" i="1"/>
  <c r="R491" i="1" s="1"/>
  <c r="S491" i="1" s="1"/>
  <c r="Q512" i="1"/>
  <c r="R512" i="1" s="1"/>
  <c r="S512" i="1" s="1"/>
  <c r="Q472" i="1"/>
  <c r="R472" i="1" s="1"/>
  <c r="S472" i="1" s="1"/>
  <c r="Q554" i="1"/>
  <c r="R554" i="1" s="1"/>
  <c r="S554" i="1" s="1"/>
  <c r="Q605" i="1"/>
  <c r="R605" i="1" s="1"/>
  <c r="S605" i="1" s="1"/>
  <c r="Q573" i="1"/>
  <c r="R573" i="1" s="1"/>
  <c r="S573" i="1" s="1"/>
  <c r="Q611" i="1"/>
  <c r="R611" i="1" s="1"/>
  <c r="S611" i="1" s="1"/>
  <c r="Q625" i="1"/>
  <c r="R625" i="1" s="1"/>
  <c r="S625" i="1" s="1"/>
  <c r="Q736" i="1"/>
  <c r="R736" i="1" s="1"/>
  <c r="S736" i="1" s="1"/>
  <c r="Q366" i="1"/>
  <c r="R366" i="1" s="1"/>
  <c r="S366" i="1" s="1"/>
  <c r="Q390" i="1"/>
  <c r="R390" i="1" s="1"/>
  <c r="S390" i="1" s="1"/>
  <c r="Q376" i="1"/>
  <c r="R376" i="1" s="1"/>
  <c r="S376" i="1" s="1"/>
  <c r="Q399" i="1"/>
  <c r="R399" i="1" s="1"/>
  <c r="S399" i="1" s="1"/>
  <c r="Q392" i="1"/>
  <c r="R392" i="1" s="1"/>
  <c r="S392" i="1" s="1"/>
  <c r="Q425" i="1"/>
  <c r="R425" i="1" s="1"/>
  <c r="S425" i="1" s="1"/>
  <c r="Q441" i="1"/>
  <c r="R441" i="1" s="1"/>
  <c r="S441" i="1" s="1"/>
  <c r="Q444" i="1"/>
  <c r="R444" i="1" s="1"/>
  <c r="S444" i="1" s="1"/>
  <c r="Q439" i="1"/>
  <c r="R439" i="1" s="1"/>
  <c r="S439" i="1" s="1"/>
  <c r="Q462" i="1"/>
  <c r="R462" i="1" s="1"/>
  <c r="S462" i="1" s="1"/>
  <c r="Q487" i="1"/>
  <c r="R487" i="1" s="1"/>
  <c r="S487" i="1" s="1"/>
  <c r="Q493" i="1"/>
  <c r="R493" i="1" s="1"/>
  <c r="S493" i="1" s="1"/>
  <c r="Q503" i="1"/>
  <c r="R503" i="1" s="1"/>
  <c r="S503" i="1" s="1"/>
  <c r="Q509" i="1"/>
  <c r="R509" i="1" s="1"/>
  <c r="S509" i="1" s="1"/>
  <c r="Q475" i="1"/>
  <c r="R475" i="1" s="1"/>
  <c r="S475" i="1" s="1"/>
  <c r="Q537" i="1"/>
  <c r="R537" i="1" s="1"/>
  <c r="S537" i="1" s="1"/>
  <c r="Q547" i="1"/>
  <c r="R547" i="1" s="1"/>
  <c r="S547" i="1" s="1"/>
  <c r="Q552" i="1"/>
  <c r="R552" i="1" s="1"/>
  <c r="S552" i="1" s="1"/>
  <c r="Q560" i="1"/>
  <c r="R560" i="1" s="1"/>
  <c r="S560" i="1" s="1"/>
  <c r="Q568" i="1"/>
  <c r="R568" i="1" s="1"/>
  <c r="S568" i="1" s="1"/>
  <c r="Q528" i="1"/>
  <c r="R528" i="1" s="1"/>
  <c r="S528" i="1" s="1"/>
  <c r="Q532" i="1"/>
  <c r="R532" i="1" s="1"/>
  <c r="S532" i="1" s="1"/>
  <c r="Q617" i="1"/>
  <c r="R617" i="1" s="1"/>
  <c r="S617" i="1" s="1"/>
  <c r="Q572" i="1"/>
  <c r="R572" i="1" s="1"/>
  <c r="S572" i="1" s="1"/>
  <c r="Q621" i="1"/>
  <c r="R621" i="1" s="1"/>
  <c r="S621" i="1" s="1"/>
  <c r="Q612" i="1"/>
  <c r="R612" i="1" s="1"/>
  <c r="S612" i="1" s="1"/>
  <c r="Q635" i="1"/>
  <c r="R635" i="1" s="1"/>
  <c r="S635" i="1" s="1"/>
  <c r="Q622" i="1"/>
  <c r="R622" i="1" s="1"/>
  <c r="S622" i="1" s="1"/>
  <c r="Q638" i="1"/>
  <c r="R638" i="1" s="1"/>
  <c r="S638" i="1" s="1"/>
  <c r="Q702" i="1"/>
  <c r="R702" i="1" s="1"/>
  <c r="S702" i="1" s="1"/>
  <c r="Q698" i="1"/>
  <c r="R698" i="1" s="1"/>
  <c r="S698" i="1" s="1"/>
  <c r="Q397" i="1"/>
  <c r="R397" i="1" s="1"/>
  <c r="S397" i="1" s="1"/>
  <c r="Q408" i="1"/>
  <c r="R408" i="1" s="1"/>
  <c r="S408" i="1" s="1"/>
  <c r="Q370" i="1"/>
  <c r="R370" i="1" s="1"/>
  <c r="S370" i="1" s="1"/>
  <c r="Q456" i="1"/>
  <c r="R456" i="1" s="1"/>
  <c r="S456" i="1" s="1"/>
  <c r="Q514" i="1"/>
  <c r="R514" i="1" s="1"/>
  <c r="S514" i="1" s="1"/>
  <c r="Q522" i="1"/>
  <c r="R522" i="1" s="1"/>
  <c r="S522" i="1" s="1"/>
  <c r="Q484" i="1"/>
  <c r="R484" i="1" s="1"/>
  <c r="S484" i="1" s="1"/>
  <c r="Q561" i="1"/>
  <c r="R561" i="1" s="1"/>
  <c r="S561" i="1" s="1"/>
  <c r="Q588" i="1"/>
  <c r="R588" i="1" s="1"/>
  <c r="S588" i="1" s="1"/>
  <c r="Q585" i="1"/>
  <c r="R585" i="1" s="1"/>
  <c r="S585" i="1" s="1"/>
  <c r="Q616" i="1"/>
  <c r="R616" i="1" s="1"/>
  <c r="S616" i="1" s="1"/>
  <c r="Q631" i="1"/>
  <c r="R631" i="1" s="1"/>
  <c r="S631" i="1" s="1"/>
  <c r="Q641" i="1"/>
  <c r="R641" i="1" s="1"/>
  <c r="S641" i="1" s="1"/>
  <c r="Q656" i="1"/>
  <c r="R656" i="1" s="1"/>
  <c r="S656" i="1" s="1"/>
  <c r="Q689" i="1"/>
  <c r="R689" i="1" s="1"/>
  <c r="S689" i="1" s="1"/>
  <c r="Q660" i="1"/>
  <c r="R660" i="1" s="1"/>
  <c r="S660" i="1" s="1"/>
  <c r="Q694" i="1"/>
  <c r="R694" i="1" s="1"/>
  <c r="S694" i="1" s="1"/>
  <c r="Q726" i="1"/>
  <c r="R726" i="1" s="1"/>
  <c r="S726" i="1" s="1"/>
  <c r="Q354" i="1"/>
  <c r="R354" i="1" s="1"/>
  <c r="S354" i="1" s="1"/>
  <c r="Q364" i="1"/>
  <c r="R364" i="1" s="1"/>
  <c r="S364" i="1" s="1"/>
  <c r="Q385" i="1"/>
  <c r="R385" i="1" s="1"/>
  <c r="S385" i="1" s="1"/>
  <c r="Q395" i="1"/>
  <c r="R395" i="1" s="1"/>
  <c r="S395" i="1" s="1"/>
  <c r="Q388" i="1"/>
  <c r="R388" i="1" s="1"/>
  <c r="S388" i="1" s="1"/>
  <c r="Q389" i="1"/>
  <c r="R389" i="1" s="1"/>
  <c r="S389" i="1" s="1"/>
  <c r="Q523" i="1"/>
  <c r="R523" i="1" s="1"/>
  <c r="S523" i="1" s="1"/>
  <c r="Q667" i="1"/>
  <c r="R667" i="1" s="1"/>
  <c r="S667" i="1" s="1"/>
  <c r="Q691" i="1"/>
  <c r="R691" i="1" s="1"/>
  <c r="S691" i="1" s="1"/>
  <c r="Q663" i="1"/>
  <c r="R663" i="1" s="1"/>
  <c r="S663" i="1" s="1"/>
  <c r="Q661" i="1"/>
  <c r="R661" i="1" s="1"/>
  <c r="S661" i="1" s="1"/>
  <c r="M335" i="1"/>
  <c r="N335" i="1" s="1"/>
  <c r="O335" i="1" s="1"/>
  <c r="M330" i="1"/>
  <c r="N330" i="1" s="1"/>
  <c r="O330" i="1" s="1"/>
  <c r="M344" i="1"/>
  <c r="N344" i="1" s="1"/>
  <c r="O344" i="1" s="1"/>
  <c r="M352" i="1"/>
  <c r="N352" i="1" s="1"/>
  <c r="O352" i="1" s="1"/>
  <c r="M318" i="1"/>
  <c r="N318" i="1" s="1"/>
  <c r="O318" i="1" s="1"/>
  <c r="M328" i="1"/>
  <c r="N328" i="1" s="1"/>
  <c r="O328" i="1" s="1"/>
  <c r="M316" i="1"/>
  <c r="N316" i="1" s="1"/>
  <c r="O316" i="1" s="1"/>
  <c r="M322" i="1"/>
  <c r="N322" i="1" s="1"/>
  <c r="O322" i="1" s="1"/>
  <c r="M317" i="1"/>
  <c r="N317" i="1" s="1"/>
  <c r="O317" i="1" s="1"/>
  <c r="M327" i="1"/>
  <c r="N327" i="1" s="1"/>
  <c r="O327" i="1" s="1"/>
  <c r="M323" i="1"/>
  <c r="N323" i="1" s="1"/>
  <c r="O323" i="1" s="1"/>
  <c r="M326" i="1"/>
  <c r="N326" i="1" s="1"/>
  <c r="O326" i="1" s="1"/>
  <c r="M324" i="1"/>
  <c r="N324" i="1" s="1"/>
  <c r="O324" i="1" s="1"/>
  <c r="M332" i="1"/>
  <c r="N332" i="1" s="1"/>
  <c r="O332" i="1" s="1"/>
  <c r="M321" i="1"/>
  <c r="N321" i="1" s="1"/>
  <c r="O321" i="1" s="1"/>
  <c r="M325" i="1"/>
  <c r="N325" i="1" s="1"/>
  <c r="O325" i="1" s="1"/>
  <c r="M319" i="1"/>
  <c r="N319" i="1" s="1"/>
  <c r="O319" i="1" s="1"/>
  <c r="M339" i="1"/>
  <c r="N339" i="1" s="1"/>
  <c r="O339" i="1" s="1"/>
  <c r="M329" i="1"/>
  <c r="N329" i="1" s="1"/>
  <c r="O329" i="1" s="1"/>
  <c r="M336" i="1"/>
  <c r="N336" i="1" s="1"/>
  <c r="O336" i="1" s="1"/>
  <c r="M334" i="1"/>
  <c r="N334" i="1" s="1"/>
  <c r="O334" i="1" s="1"/>
  <c r="M355" i="1"/>
  <c r="N355" i="1" s="1"/>
  <c r="O355" i="1" s="1"/>
  <c r="M337" i="1"/>
  <c r="N337" i="1" s="1"/>
  <c r="O337" i="1" s="1"/>
  <c r="M347" i="1"/>
  <c r="N347" i="1" s="1"/>
  <c r="O347" i="1" s="1"/>
  <c r="M342" i="1"/>
  <c r="N342" i="1" s="1"/>
  <c r="O342" i="1" s="1"/>
  <c r="M340" i="1"/>
  <c r="N340" i="1" s="1"/>
  <c r="O340" i="1" s="1"/>
  <c r="M343" i="1"/>
  <c r="N343" i="1" s="1"/>
  <c r="O343" i="1" s="1"/>
  <c r="M353" i="1"/>
  <c r="N353" i="1" s="1"/>
  <c r="O353" i="1" s="1"/>
  <c r="M331" i="1"/>
  <c r="N331" i="1" s="1"/>
  <c r="O331" i="1" s="1"/>
  <c r="M346" i="1"/>
  <c r="N346" i="1" s="1"/>
  <c r="O346" i="1" s="1"/>
  <c r="M333" i="1"/>
  <c r="N333" i="1" s="1"/>
  <c r="O333" i="1" s="1"/>
  <c r="M338" i="1"/>
  <c r="N338" i="1" s="1"/>
  <c r="O338" i="1" s="1"/>
  <c r="M341" i="1"/>
  <c r="N341" i="1" s="1"/>
  <c r="O341" i="1" s="1"/>
  <c r="M320" i="1"/>
  <c r="N320" i="1" s="1"/>
  <c r="O320" i="1" s="1"/>
  <c r="I205" i="1"/>
  <c r="J205" i="1" s="1"/>
  <c r="K205" i="1" s="1"/>
  <c r="L205" i="1" s="1"/>
  <c r="I212" i="1"/>
  <c r="J212" i="1" s="1"/>
  <c r="K212" i="1" s="1"/>
  <c r="L212" i="1" s="1"/>
  <c r="I204" i="1"/>
  <c r="J204" i="1" s="1"/>
  <c r="K204" i="1" s="1"/>
  <c r="L204" i="1" s="1"/>
  <c r="I209" i="1"/>
  <c r="J209" i="1" s="1"/>
  <c r="K209" i="1" s="1"/>
  <c r="L209" i="1" s="1"/>
  <c r="I206" i="1"/>
  <c r="J206" i="1" s="1"/>
  <c r="K206" i="1" s="1"/>
  <c r="L206" i="1" s="1"/>
  <c r="I207" i="1"/>
  <c r="J207" i="1" s="1"/>
  <c r="K207" i="1" s="1"/>
  <c r="L207" i="1" s="1"/>
  <c r="I210" i="1"/>
  <c r="J210" i="1" s="1"/>
  <c r="K210" i="1" s="1"/>
  <c r="L210" i="1" s="1"/>
  <c r="I211" i="1"/>
  <c r="J211" i="1" s="1"/>
  <c r="K211" i="1" s="1"/>
  <c r="L211" i="1" s="1"/>
  <c r="I213" i="1"/>
  <c r="J213" i="1" s="1"/>
  <c r="K213" i="1" s="1"/>
  <c r="L213" i="1" s="1"/>
  <c r="I216" i="1"/>
  <c r="J216" i="1" s="1"/>
  <c r="K216" i="1" s="1"/>
  <c r="L216" i="1" s="1"/>
  <c r="I220" i="1"/>
  <c r="J220" i="1" s="1"/>
  <c r="K220" i="1" s="1"/>
  <c r="L220" i="1" s="1"/>
  <c r="I214" i="1"/>
  <c r="J214" i="1" s="1"/>
  <c r="K214" i="1" s="1"/>
  <c r="L214" i="1" s="1"/>
  <c r="I218" i="1"/>
  <c r="J218" i="1" s="1"/>
  <c r="K218" i="1" s="1"/>
  <c r="L218" i="1" s="1"/>
  <c r="I224" i="1"/>
  <c r="J224" i="1" s="1"/>
  <c r="K224" i="1" s="1"/>
  <c r="L224" i="1" s="1"/>
  <c r="I222" i="1"/>
  <c r="J222" i="1" s="1"/>
  <c r="K222" i="1" s="1"/>
  <c r="L222" i="1" s="1"/>
  <c r="I219" i="1"/>
  <c r="J219" i="1" s="1"/>
  <c r="K219" i="1" s="1"/>
  <c r="L219" i="1" s="1"/>
  <c r="I215" i="1"/>
  <c r="J215" i="1" s="1"/>
  <c r="K215" i="1" s="1"/>
  <c r="L215" i="1" s="1"/>
  <c r="I221" i="1"/>
  <c r="J221" i="1" s="1"/>
  <c r="K221" i="1" s="1"/>
  <c r="L221" i="1" s="1"/>
  <c r="I217" i="1"/>
  <c r="J217" i="1" s="1"/>
  <c r="K217" i="1" s="1"/>
  <c r="L217" i="1" s="1"/>
  <c r="I223" i="1"/>
  <c r="J223" i="1" s="1"/>
  <c r="K223" i="1" s="1"/>
  <c r="L223" i="1" s="1"/>
  <c r="I225" i="1"/>
  <c r="J225" i="1" s="1"/>
  <c r="K225" i="1" s="1"/>
  <c r="L225" i="1" s="1"/>
  <c r="I231" i="1"/>
  <c r="J231" i="1" s="1"/>
  <c r="K231" i="1" s="1"/>
  <c r="L231" i="1" s="1"/>
  <c r="I230" i="1"/>
  <c r="J230" i="1" s="1"/>
  <c r="K230" i="1" s="1"/>
  <c r="L230" i="1" s="1"/>
  <c r="I232" i="1"/>
  <c r="J232" i="1" s="1"/>
  <c r="K232" i="1" s="1"/>
  <c r="L232" i="1" s="1"/>
  <c r="I229" i="1"/>
  <c r="J229" i="1" s="1"/>
  <c r="K229" i="1" s="1"/>
  <c r="L229" i="1" s="1"/>
  <c r="I226" i="1"/>
  <c r="J226" i="1" s="1"/>
  <c r="K226" i="1" s="1"/>
  <c r="L226" i="1" s="1"/>
  <c r="I228" i="1"/>
  <c r="J228" i="1" s="1"/>
  <c r="K228" i="1" s="1"/>
  <c r="L228" i="1" s="1"/>
  <c r="I233" i="1"/>
  <c r="J233" i="1" s="1"/>
  <c r="K233" i="1" s="1"/>
  <c r="L233" i="1" s="1"/>
  <c r="I227" i="1"/>
  <c r="J227" i="1" s="1"/>
  <c r="K227" i="1" s="1"/>
  <c r="L227" i="1" s="1"/>
  <c r="I235" i="1"/>
  <c r="J235" i="1" s="1"/>
  <c r="K235" i="1" s="1"/>
  <c r="L235" i="1" s="1"/>
  <c r="I234" i="1"/>
  <c r="J234" i="1" s="1"/>
  <c r="K234" i="1" s="1"/>
  <c r="L234" i="1" s="1"/>
  <c r="I236" i="1"/>
  <c r="J236" i="1" s="1"/>
  <c r="K236" i="1" s="1"/>
  <c r="L236" i="1" s="1"/>
  <c r="I237" i="1"/>
  <c r="J237" i="1" s="1"/>
  <c r="K237" i="1" s="1"/>
  <c r="L237" i="1" s="1"/>
  <c r="I239" i="1"/>
  <c r="J239" i="1" s="1"/>
  <c r="K239" i="1" s="1"/>
  <c r="L239" i="1" s="1"/>
  <c r="I240" i="1"/>
  <c r="J240" i="1" s="1"/>
  <c r="K240" i="1" s="1"/>
  <c r="L240" i="1" s="1"/>
  <c r="I238" i="1"/>
  <c r="J238" i="1" s="1"/>
  <c r="K238" i="1" s="1"/>
  <c r="L238" i="1" s="1"/>
  <c r="I242" i="1"/>
  <c r="J242" i="1" s="1"/>
  <c r="K242" i="1" s="1"/>
  <c r="L242" i="1" s="1"/>
  <c r="I241" i="1"/>
  <c r="J241" i="1" s="1"/>
  <c r="K241" i="1" s="1"/>
  <c r="L241" i="1" s="1"/>
  <c r="I243" i="1"/>
  <c r="J243" i="1" s="1"/>
  <c r="K243" i="1" s="1"/>
  <c r="L243" i="1" s="1"/>
  <c r="I246" i="1"/>
  <c r="J246" i="1" s="1"/>
  <c r="K246" i="1" s="1"/>
  <c r="L246" i="1" s="1"/>
  <c r="I244" i="1"/>
  <c r="J244" i="1" s="1"/>
  <c r="K244" i="1" s="1"/>
  <c r="L244" i="1" s="1"/>
  <c r="I247" i="1"/>
  <c r="J247" i="1" s="1"/>
  <c r="K247" i="1" s="1"/>
  <c r="L247" i="1" s="1"/>
  <c r="I245" i="1"/>
  <c r="J245" i="1" s="1"/>
  <c r="K245" i="1" s="1"/>
  <c r="L245" i="1" s="1"/>
  <c r="I251" i="1"/>
  <c r="J251" i="1" s="1"/>
  <c r="K251" i="1" s="1"/>
  <c r="L251" i="1" s="1"/>
  <c r="I250" i="1"/>
  <c r="J250" i="1" s="1"/>
  <c r="K250" i="1" s="1"/>
  <c r="L250" i="1" s="1"/>
  <c r="I249" i="1"/>
  <c r="J249" i="1" s="1"/>
  <c r="K249" i="1" s="1"/>
  <c r="L249" i="1" s="1"/>
  <c r="I248" i="1"/>
  <c r="J248" i="1" s="1"/>
  <c r="K248" i="1" s="1"/>
  <c r="L248" i="1" s="1"/>
  <c r="I252" i="1"/>
  <c r="J252" i="1" s="1"/>
  <c r="K252" i="1" s="1"/>
  <c r="L252" i="1" s="1"/>
  <c r="I253" i="1"/>
  <c r="J253" i="1" s="1"/>
  <c r="K253" i="1" s="1"/>
  <c r="L253" i="1" s="1"/>
  <c r="I255" i="1"/>
  <c r="J255" i="1" s="1"/>
  <c r="K255" i="1" s="1"/>
  <c r="L255" i="1" s="1"/>
  <c r="I254" i="1"/>
  <c r="J254" i="1" s="1"/>
  <c r="K254" i="1" s="1"/>
  <c r="L254" i="1" s="1"/>
  <c r="I256" i="1"/>
  <c r="J256" i="1" s="1"/>
  <c r="K256" i="1" s="1"/>
  <c r="L256" i="1" s="1"/>
  <c r="I259" i="1"/>
  <c r="J259" i="1" s="1"/>
  <c r="K259" i="1" s="1"/>
  <c r="L259" i="1" s="1"/>
  <c r="I257" i="1"/>
  <c r="J257" i="1" s="1"/>
  <c r="K257" i="1" s="1"/>
  <c r="L257" i="1" s="1"/>
  <c r="I263" i="1"/>
  <c r="J263" i="1" s="1"/>
  <c r="K263" i="1" s="1"/>
  <c r="L263" i="1" s="1"/>
  <c r="I264" i="1"/>
  <c r="J264" i="1" s="1"/>
  <c r="K264" i="1" s="1"/>
  <c r="L264" i="1" s="1"/>
  <c r="I258" i="1"/>
  <c r="J258" i="1" s="1"/>
  <c r="K258" i="1" s="1"/>
  <c r="L258" i="1" s="1"/>
  <c r="I262" i="1"/>
  <c r="J262" i="1" s="1"/>
  <c r="K262" i="1" s="1"/>
  <c r="L262" i="1" s="1"/>
  <c r="I260" i="1"/>
  <c r="J260" i="1" s="1"/>
  <c r="K260" i="1" s="1"/>
  <c r="L260" i="1" s="1"/>
  <c r="I261" i="1"/>
  <c r="J261" i="1" s="1"/>
  <c r="K261" i="1" s="1"/>
  <c r="L261" i="1" s="1"/>
  <c r="I276" i="1"/>
  <c r="J276" i="1" s="1"/>
  <c r="K276" i="1" s="1"/>
  <c r="L276" i="1" s="1"/>
  <c r="I274" i="1"/>
  <c r="J274" i="1" s="1"/>
  <c r="K274" i="1" s="1"/>
  <c r="L274" i="1" s="1"/>
  <c r="I268" i="1"/>
  <c r="J268" i="1" s="1"/>
  <c r="K268" i="1" s="1"/>
  <c r="L268" i="1" s="1"/>
  <c r="I265" i="1"/>
  <c r="J265" i="1" s="1"/>
  <c r="K265" i="1" s="1"/>
  <c r="L265" i="1" s="1"/>
  <c r="I272" i="1"/>
  <c r="J272" i="1" s="1"/>
  <c r="K272" i="1" s="1"/>
  <c r="L272" i="1" s="1"/>
  <c r="I267" i="1"/>
  <c r="J267" i="1" s="1"/>
  <c r="K267" i="1" s="1"/>
  <c r="L267" i="1" s="1"/>
  <c r="I273" i="1"/>
  <c r="J273" i="1" s="1"/>
  <c r="K273" i="1" s="1"/>
  <c r="L273" i="1" s="1"/>
  <c r="I270" i="1"/>
  <c r="J270" i="1" s="1"/>
  <c r="K270" i="1" s="1"/>
  <c r="L270" i="1" s="1"/>
  <c r="I266" i="1"/>
  <c r="J266" i="1" s="1"/>
  <c r="K266" i="1" s="1"/>
  <c r="L266" i="1" s="1"/>
  <c r="I269" i="1"/>
  <c r="J269" i="1" s="1"/>
  <c r="K269" i="1" s="1"/>
  <c r="L269" i="1" s="1"/>
  <c r="I278" i="1"/>
  <c r="J278" i="1" s="1"/>
  <c r="K278" i="1" s="1"/>
  <c r="L278" i="1" s="1"/>
  <c r="I271" i="1"/>
  <c r="J271" i="1" s="1"/>
  <c r="K271" i="1" s="1"/>
  <c r="L271" i="1" s="1"/>
  <c r="I277" i="1"/>
  <c r="J277" i="1" s="1"/>
  <c r="K277" i="1" s="1"/>
  <c r="L277" i="1" s="1"/>
  <c r="I275" i="1"/>
  <c r="J275" i="1" s="1"/>
  <c r="K275" i="1" s="1"/>
  <c r="L275" i="1" s="1"/>
  <c r="I281" i="1"/>
  <c r="J281" i="1" s="1"/>
  <c r="K281" i="1" s="1"/>
  <c r="L281" i="1" s="1"/>
  <c r="I280" i="1"/>
  <c r="J280" i="1" s="1"/>
  <c r="K280" i="1" s="1"/>
  <c r="L280" i="1" s="1"/>
  <c r="I284" i="1"/>
  <c r="J284" i="1" s="1"/>
  <c r="K284" i="1" s="1"/>
  <c r="L284" i="1" s="1"/>
  <c r="I279" i="1"/>
  <c r="J279" i="1" s="1"/>
  <c r="K279" i="1" s="1"/>
  <c r="L279" i="1" s="1"/>
  <c r="I282" i="1"/>
  <c r="J282" i="1" s="1"/>
  <c r="K282" i="1" s="1"/>
  <c r="L282" i="1" s="1"/>
  <c r="I283" i="1"/>
  <c r="J283" i="1" s="1"/>
  <c r="K283" i="1" s="1"/>
  <c r="L283" i="1" s="1"/>
  <c r="I285" i="1"/>
  <c r="J285" i="1" s="1"/>
  <c r="K285" i="1" s="1"/>
  <c r="L285" i="1" s="1"/>
  <c r="I287" i="1"/>
  <c r="J287" i="1" s="1"/>
  <c r="K287" i="1" s="1"/>
  <c r="L287" i="1" s="1"/>
  <c r="I286" i="1"/>
  <c r="J286" i="1" s="1"/>
  <c r="K286" i="1" s="1"/>
  <c r="L286" i="1" s="1"/>
  <c r="I290" i="1"/>
  <c r="J290" i="1" s="1"/>
  <c r="K290" i="1" s="1"/>
  <c r="L290" i="1" s="1"/>
  <c r="I289" i="1"/>
  <c r="J289" i="1" s="1"/>
  <c r="K289" i="1" s="1"/>
  <c r="L289" i="1" s="1"/>
  <c r="I295" i="1"/>
  <c r="J295" i="1" s="1"/>
  <c r="K295" i="1" s="1"/>
  <c r="L295" i="1" s="1"/>
  <c r="I294" i="1"/>
  <c r="J294" i="1" s="1"/>
  <c r="K294" i="1" s="1"/>
  <c r="L294" i="1" s="1"/>
  <c r="I288" i="1"/>
  <c r="J288" i="1" s="1"/>
  <c r="K288" i="1" s="1"/>
  <c r="L288" i="1" s="1"/>
  <c r="I296" i="1"/>
  <c r="J296" i="1" s="1"/>
  <c r="K296" i="1" s="1"/>
  <c r="L296" i="1" s="1"/>
  <c r="I291" i="1"/>
  <c r="J291" i="1" s="1"/>
  <c r="K291" i="1" s="1"/>
  <c r="L291" i="1" s="1"/>
  <c r="I293" i="1"/>
  <c r="J293" i="1" s="1"/>
  <c r="K293" i="1" s="1"/>
  <c r="L293" i="1" s="1"/>
  <c r="I292" i="1"/>
  <c r="J292" i="1" s="1"/>
  <c r="K292" i="1" s="1"/>
  <c r="L292" i="1" s="1"/>
  <c r="I299" i="1"/>
  <c r="J299" i="1" s="1"/>
  <c r="K299" i="1" s="1"/>
  <c r="L299" i="1" s="1"/>
  <c r="I297" i="1"/>
  <c r="J297" i="1" s="1"/>
  <c r="K297" i="1" s="1"/>
  <c r="L297" i="1" s="1"/>
  <c r="I300" i="1"/>
  <c r="J300" i="1" s="1"/>
  <c r="K300" i="1" s="1"/>
  <c r="L300" i="1" s="1"/>
  <c r="I298" i="1"/>
  <c r="J298" i="1" s="1"/>
  <c r="K298" i="1" s="1"/>
  <c r="L298" i="1" s="1"/>
  <c r="I302" i="1"/>
  <c r="J302" i="1" s="1"/>
  <c r="K302" i="1" s="1"/>
  <c r="L302" i="1" s="1"/>
  <c r="I301" i="1"/>
  <c r="J301" i="1" s="1"/>
  <c r="K301" i="1" s="1"/>
  <c r="L301" i="1" s="1"/>
  <c r="I303" i="1"/>
  <c r="J303" i="1" s="1"/>
  <c r="K303" i="1" s="1"/>
  <c r="L303" i="1" s="1"/>
  <c r="I306" i="1"/>
  <c r="J306" i="1" s="1"/>
  <c r="K306" i="1" s="1"/>
  <c r="L306" i="1" s="1"/>
  <c r="I310" i="1"/>
  <c r="J310" i="1" s="1"/>
  <c r="K310" i="1" s="1"/>
  <c r="L310" i="1" s="1"/>
  <c r="I308" i="1"/>
  <c r="J308" i="1" s="1"/>
  <c r="K308" i="1" s="1"/>
  <c r="L308" i="1" s="1"/>
  <c r="I309" i="1"/>
  <c r="J309" i="1" s="1"/>
  <c r="K309" i="1" s="1"/>
  <c r="L309" i="1" s="1"/>
  <c r="I304" i="1"/>
  <c r="J304" i="1" s="1"/>
  <c r="K304" i="1" s="1"/>
  <c r="L304" i="1" s="1"/>
  <c r="I307" i="1"/>
  <c r="J307" i="1" s="1"/>
  <c r="K307" i="1" s="1"/>
  <c r="L307" i="1" s="1"/>
  <c r="I305" i="1"/>
  <c r="J305" i="1" s="1"/>
  <c r="K305" i="1" s="1"/>
  <c r="L305" i="1" s="1"/>
  <c r="I313" i="1"/>
  <c r="J313" i="1" s="1"/>
  <c r="K313" i="1" s="1"/>
  <c r="L313" i="1" s="1"/>
  <c r="I311" i="1"/>
  <c r="J311" i="1" s="1"/>
  <c r="K311" i="1" s="1"/>
  <c r="L311" i="1" s="1"/>
  <c r="I312" i="1"/>
  <c r="J312" i="1" s="1"/>
  <c r="K312" i="1" s="1"/>
  <c r="L312" i="1" s="1"/>
  <c r="I315" i="1"/>
  <c r="J315" i="1" s="1"/>
  <c r="K315" i="1" s="1"/>
  <c r="L315" i="1" s="1"/>
  <c r="I314" i="1"/>
  <c r="J314" i="1" s="1"/>
  <c r="K314" i="1" s="1"/>
  <c r="L314" i="1" s="1"/>
  <c r="M276" i="1" l="1"/>
  <c r="N276" i="1" s="1"/>
  <c r="O276" i="1" s="1"/>
  <c r="M309" i="1"/>
  <c r="N309" i="1" s="1"/>
  <c r="O309" i="1" s="1"/>
  <c r="P332" i="1"/>
  <c r="P338" i="1"/>
  <c r="P318" i="1"/>
  <c r="P333" i="1"/>
  <c r="P347" i="1"/>
  <c r="P326" i="1"/>
  <c r="P341" i="1"/>
  <c r="P342" i="1"/>
  <c r="P346" i="1"/>
  <c r="P344" i="1"/>
  <c r="P339" i="1"/>
  <c r="P319" i="1"/>
  <c r="P317" i="1"/>
  <c r="P340" i="1"/>
  <c r="P328" i="1"/>
  <c r="P320" i="1"/>
  <c r="P336" i="1"/>
  <c r="P322" i="1"/>
  <c r="P325" i="1"/>
  <c r="P343" i="1"/>
  <c r="P321" i="1"/>
  <c r="P316" i="1"/>
  <c r="P337" i="1"/>
  <c r="P330" i="1"/>
  <c r="P324" i="1"/>
  <c r="P355" i="1"/>
  <c r="P331" i="1"/>
  <c r="P323" i="1"/>
  <c r="P329" i="1"/>
  <c r="P334" i="1"/>
  <c r="P353" i="1"/>
  <c r="P327" i="1"/>
  <c r="P352" i="1"/>
  <c r="P335" i="1"/>
  <c r="M293" i="1"/>
  <c r="N293" i="1" s="1"/>
  <c r="O293" i="1" s="1"/>
  <c r="M282" i="1"/>
  <c r="N282" i="1" s="1"/>
  <c r="O282" i="1" s="1"/>
  <c r="M255" i="1"/>
  <c r="N255" i="1" s="1"/>
  <c r="O255" i="1" s="1"/>
  <c r="M245" i="1"/>
  <c r="M248" i="1"/>
  <c r="N248" i="1" s="1"/>
  <c r="O248" i="1" s="1"/>
  <c r="M214" i="1"/>
  <c r="N214" i="1" s="1"/>
  <c r="O214" i="1" s="1"/>
  <c r="M278" i="1"/>
  <c r="N278" i="1" s="1"/>
  <c r="O278" i="1" s="1"/>
  <c r="M314" i="1"/>
  <c r="N314" i="1" s="1"/>
  <c r="O314" i="1" s="1"/>
  <c r="M313" i="1"/>
  <c r="N313" i="1" s="1"/>
  <c r="O313" i="1" s="1"/>
  <c r="M311" i="1"/>
  <c r="N311" i="1" s="1"/>
  <c r="O311" i="1" s="1"/>
  <c r="M305" i="1"/>
  <c r="N305" i="1" s="1"/>
  <c r="O305" i="1" s="1"/>
  <c r="M304" i="1"/>
  <c r="N304" i="1" s="1"/>
  <c r="O304" i="1" s="1"/>
  <c r="M307" i="1"/>
  <c r="N307" i="1" s="1"/>
  <c r="O307" i="1" s="1"/>
  <c r="M315" i="1"/>
  <c r="N315" i="1" s="1"/>
  <c r="O315" i="1" s="1"/>
  <c r="M291" i="1"/>
  <c r="N291" i="1" s="1"/>
  <c r="O291" i="1" s="1"/>
  <c r="M302" i="1"/>
  <c r="N302" i="1" s="1"/>
  <c r="O302" i="1" s="1"/>
  <c r="M299" i="1"/>
  <c r="N299" i="1" s="1"/>
  <c r="O299" i="1" s="1"/>
  <c r="M310" i="1"/>
  <c r="N310" i="1" s="1"/>
  <c r="O310" i="1" s="1"/>
  <c r="M297" i="1"/>
  <c r="N297" i="1" s="1"/>
  <c r="O297" i="1" s="1"/>
  <c r="M312" i="1"/>
  <c r="N312" i="1" s="1"/>
  <c r="O312" i="1" s="1"/>
  <c r="M280" i="1"/>
  <c r="N280" i="1" s="1"/>
  <c r="O280" i="1" s="1"/>
  <c r="M279" i="1"/>
  <c r="N279" i="1" s="1"/>
  <c r="O279" i="1" s="1"/>
  <c r="M283" i="1"/>
  <c r="N283" i="1" s="1"/>
  <c r="O283" i="1" s="1"/>
  <c r="M285" i="1"/>
  <c r="N285" i="1" s="1"/>
  <c r="O285" i="1" s="1"/>
  <c r="M287" i="1"/>
  <c r="N287" i="1" s="1"/>
  <c r="O287" i="1" s="1"/>
  <c r="M286" i="1"/>
  <c r="N286" i="1" s="1"/>
  <c r="O286" i="1" s="1"/>
  <c r="M295" i="1"/>
  <c r="N295" i="1" s="1"/>
  <c r="O295" i="1" s="1"/>
  <c r="M296" i="1"/>
  <c r="N296" i="1" s="1"/>
  <c r="O296" i="1" s="1"/>
  <c r="M294" i="1"/>
  <c r="N294" i="1" s="1"/>
  <c r="O294" i="1" s="1"/>
  <c r="M290" i="1"/>
  <c r="N290" i="1" s="1"/>
  <c r="O290" i="1" s="1"/>
  <c r="M289" i="1"/>
  <c r="N289" i="1" s="1"/>
  <c r="O289" i="1" s="1"/>
  <c r="M288" i="1"/>
  <c r="N288" i="1" s="1"/>
  <c r="O288" i="1" s="1"/>
  <c r="M306" i="1"/>
  <c r="N306" i="1" s="1"/>
  <c r="O306" i="1" s="1"/>
  <c r="M301" i="1"/>
  <c r="N301" i="1" s="1"/>
  <c r="O301" i="1" s="1"/>
  <c r="M292" i="1"/>
  <c r="N292" i="1" s="1"/>
  <c r="O292" i="1" s="1"/>
  <c r="M300" i="1"/>
  <c r="N300" i="1" s="1"/>
  <c r="O300" i="1" s="1"/>
  <c r="M308" i="1"/>
  <c r="N308" i="1" s="1"/>
  <c r="O308" i="1" s="1"/>
  <c r="M298" i="1"/>
  <c r="N298" i="1" s="1"/>
  <c r="O298" i="1" s="1"/>
  <c r="M303" i="1"/>
  <c r="N303" i="1" s="1"/>
  <c r="O303" i="1" s="1"/>
  <c r="M265" i="1"/>
  <c r="N265" i="1" s="1"/>
  <c r="O265" i="1" s="1"/>
  <c r="M267" i="1"/>
  <c r="N267" i="1" s="1"/>
  <c r="O267" i="1" s="1"/>
  <c r="M277" i="1"/>
  <c r="N277" i="1" s="1"/>
  <c r="O277" i="1" s="1"/>
  <c r="M273" i="1"/>
  <c r="N273" i="1" s="1"/>
  <c r="O273" i="1" s="1"/>
  <c r="M274" i="1"/>
  <c r="N274" i="1" s="1"/>
  <c r="O274" i="1" s="1"/>
  <c r="M266" i="1"/>
  <c r="N266" i="1" s="1"/>
  <c r="O266" i="1" s="1"/>
  <c r="M272" i="1"/>
  <c r="N272" i="1" s="1"/>
  <c r="O272" i="1" s="1"/>
  <c r="M270" i="1"/>
  <c r="N270" i="1" s="1"/>
  <c r="O270" i="1" s="1"/>
  <c r="M271" i="1"/>
  <c r="N271" i="1" s="1"/>
  <c r="O271" i="1" s="1"/>
  <c r="M275" i="1"/>
  <c r="N275" i="1" s="1"/>
  <c r="O275" i="1" s="1"/>
  <c r="M268" i="1"/>
  <c r="N268" i="1" s="1"/>
  <c r="O268" i="1" s="1"/>
  <c r="M269" i="1"/>
  <c r="N269" i="1" s="1"/>
  <c r="O269" i="1" s="1"/>
  <c r="M281" i="1"/>
  <c r="N281" i="1" s="1"/>
  <c r="O281" i="1" s="1"/>
  <c r="M263" i="1"/>
  <c r="N263" i="1" s="1"/>
  <c r="O263" i="1" s="1"/>
  <c r="M284" i="1"/>
  <c r="N284" i="1" s="1"/>
  <c r="O284" i="1" s="1"/>
  <c r="M264" i="1"/>
  <c r="N264" i="1" s="1"/>
  <c r="O264" i="1" s="1"/>
  <c r="M254" i="1"/>
  <c r="N254" i="1" s="1"/>
  <c r="O254" i="1" s="1"/>
  <c r="M258" i="1"/>
  <c r="N258" i="1" s="1"/>
  <c r="O258" i="1" s="1"/>
  <c r="M256" i="1"/>
  <c r="N256" i="1" s="1"/>
  <c r="O256" i="1" s="1"/>
  <c r="M262" i="1"/>
  <c r="N262" i="1" s="1"/>
  <c r="O262" i="1" s="1"/>
  <c r="M259" i="1"/>
  <c r="N259" i="1" s="1"/>
  <c r="O259" i="1" s="1"/>
  <c r="M260" i="1"/>
  <c r="N260" i="1" s="1"/>
  <c r="O260" i="1" s="1"/>
  <c r="M257" i="1"/>
  <c r="N257" i="1" s="1"/>
  <c r="O257" i="1" s="1"/>
  <c r="M261" i="1"/>
  <c r="N261" i="1" s="1"/>
  <c r="O261" i="1" s="1"/>
  <c r="M252" i="1"/>
  <c r="N252" i="1" s="1"/>
  <c r="O252" i="1" s="1"/>
  <c r="M253" i="1"/>
  <c r="N253" i="1" s="1"/>
  <c r="O253" i="1" s="1"/>
  <c r="N245" i="1"/>
  <c r="O245" i="1" s="1"/>
  <c r="M237" i="1"/>
  <c r="N237" i="1" s="1"/>
  <c r="O237" i="1" s="1"/>
  <c r="M247" i="1"/>
  <c r="N247" i="1" s="1"/>
  <c r="O247" i="1" s="1"/>
  <c r="M240" i="1"/>
  <c r="N240" i="1" s="1"/>
  <c r="O240" i="1" s="1"/>
  <c r="M242" i="1"/>
  <c r="N242" i="1" s="1"/>
  <c r="O242" i="1" s="1"/>
  <c r="M236" i="1"/>
  <c r="N236" i="1" s="1"/>
  <c r="O236" i="1" s="1"/>
  <c r="M243" i="1"/>
  <c r="N243" i="1" s="1"/>
  <c r="O243" i="1" s="1"/>
  <c r="M239" i="1"/>
  <c r="N239" i="1" s="1"/>
  <c r="O239" i="1" s="1"/>
  <c r="M244" i="1"/>
  <c r="N244" i="1" s="1"/>
  <c r="O244" i="1" s="1"/>
  <c r="M238" i="1"/>
  <c r="N238" i="1" s="1"/>
  <c r="O238" i="1" s="1"/>
  <c r="M241" i="1"/>
  <c r="N241" i="1" s="1"/>
  <c r="O241" i="1" s="1"/>
  <c r="M234" i="1"/>
  <c r="N234" i="1" s="1"/>
  <c r="O234" i="1" s="1"/>
  <c r="M251" i="1"/>
  <c r="N251" i="1" s="1"/>
  <c r="O251" i="1" s="1"/>
  <c r="M249" i="1"/>
  <c r="N249" i="1" s="1"/>
  <c r="O249" i="1" s="1"/>
  <c r="M246" i="1"/>
  <c r="N246" i="1" s="1"/>
  <c r="O246" i="1" s="1"/>
  <c r="M250" i="1"/>
  <c r="N250" i="1" s="1"/>
  <c r="O250" i="1" s="1"/>
  <c r="M223" i="1"/>
  <c r="N223" i="1" s="1"/>
  <c r="O223" i="1" s="1"/>
  <c r="M228" i="1"/>
  <c r="N228" i="1" s="1"/>
  <c r="O228" i="1" s="1"/>
  <c r="M231" i="1"/>
  <c r="N231" i="1" s="1"/>
  <c r="O231" i="1" s="1"/>
  <c r="M227" i="1"/>
  <c r="N227" i="1" s="1"/>
  <c r="O227" i="1" s="1"/>
  <c r="M232" i="1"/>
  <c r="N232" i="1" s="1"/>
  <c r="O232" i="1" s="1"/>
  <c r="M217" i="1"/>
  <c r="N217" i="1" s="1"/>
  <c r="O217" i="1" s="1"/>
  <c r="M226" i="1"/>
  <c r="N226" i="1" s="1"/>
  <c r="O226" i="1" s="1"/>
  <c r="M225" i="1"/>
  <c r="N225" i="1" s="1"/>
  <c r="O225" i="1" s="1"/>
  <c r="M230" i="1"/>
  <c r="N230" i="1" s="1"/>
  <c r="O230" i="1" s="1"/>
  <c r="M233" i="1"/>
  <c r="N233" i="1" s="1"/>
  <c r="O233" i="1" s="1"/>
  <c r="M229" i="1"/>
  <c r="N229" i="1" s="1"/>
  <c r="O229" i="1" s="1"/>
  <c r="M235" i="1"/>
  <c r="N235" i="1" s="1"/>
  <c r="O235" i="1" s="1"/>
  <c r="M224" i="1"/>
  <c r="N224" i="1" s="1"/>
  <c r="O224" i="1" s="1"/>
  <c r="M219" i="1"/>
  <c r="N219" i="1" s="1"/>
  <c r="O219" i="1" s="1"/>
  <c r="M220" i="1"/>
  <c r="N220" i="1" s="1"/>
  <c r="O220" i="1" s="1"/>
  <c r="M218" i="1"/>
  <c r="N218" i="1" s="1"/>
  <c r="O218" i="1" s="1"/>
  <c r="M222" i="1"/>
  <c r="N222" i="1" s="1"/>
  <c r="O222" i="1" s="1"/>
  <c r="M216" i="1"/>
  <c r="N216" i="1" s="1"/>
  <c r="O216" i="1" s="1"/>
  <c r="M215" i="1"/>
  <c r="N215" i="1" s="1"/>
  <c r="O215" i="1" s="1"/>
  <c r="M221" i="1"/>
  <c r="N221" i="1" s="1"/>
  <c r="O221" i="1" s="1"/>
  <c r="I159" i="1"/>
  <c r="J159" i="1" s="1"/>
  <c r="K159" i="1" s="1"/>
  <c r="L159" i="1" s="1"/>
  <c r="I158" i="1"/>
  <c r="J158" i="1" s="1"/>
  <c r="K158" i="1" s="1"/>
  <c r="L158" i="1" s="1"/>
  <c r="I164" i="1"/>
  <c r="J164" i="1" s="1"/>
  <c r="K164" i="1" s="1"/>
  <c r="L164" i="1" s="1"/>
  <c r="I163" i="1"/>
  <c r="J163" i="1" s="1"/>
  <c r="K163" i="1" s="1"/>
  <c r="L163" i="1" s="1"/>
  <c r="I162" i="1"/>
  <c r="J162" i="1" s="1"/>
  <c r="K162" i="1" s="1"/>
  <c r="L162" i="1" s="1"/>
  <c r="I160" i="1"/>
  <c r="J160" i="1" s="1"/>
  <c r="K160" i="1" s="1"/>
  <c r="L160" i="1" s="1"/>
  <c r="I168" i="1"/>
  <c r="J168" i="1" s="1"/>
  <c r="K168" i="1" s="1"/>
  <c r="L168" i="1" s="1"/>
  <c r="I161" i="1"/>
  <c r="J161" i="1" s="1"/>
  <c r="K161" i="1" s="1"/>
  <c r="L161" i="1" s="1"/>
  <c r="I167" i="1"/>
  <c r="J167" i="1" s="1"/>
  <c r="K167" i="1" s="1"/>
  <c r="L167" i="1" s="1"/>
  <c r="I165" i="1"/>
  <c r="J165" i="1" s="1"/>
  <c r="K165" i="1" s="1"/>
  <c r="L165" i="1" s="1"/>
  <c r="I166" i="1"/>
  <c r="J166" i="1" s="1"/>
  <c r="K166" i="1" s="1"/>
  <c r="L166" i="1" s="1"/>
  <c r="I169" i="1"/>
  <c r="J169" i="1" s="1"/>
  <c r="K169" i="1" s="1"/>
  <c r="L169" i="1" s="1"/>
  <c r="I174" i="1"/>
  <c r="J174" i="1" s="1"/>
  <c r="K174" i="1" s="1"/>
  <c r="L174" i="1" s="1"/>
  <c r="I171" i="1"/>
  <c r="J171" i="1" s="1"/>
  <c r="K171" i="1" s="1"/>
  <c r="L171" i="1" s="1"/>
  <c r="I170" i="1"/>
  <c r="J170" i="1" s="1"/>
  <c r="K170" i="1" s="1"/>
  <c r="L170" i="1" s="1"/>
  <c r="I176" i="1"/>
  <c r="J176" i="1" s="1"/>
  <c r="K176" i="1" s="1"/>
  <c r="L176" i="1" s="1"/>
  <c r="I173" i="1"/>
  <c r="J173" i="1" s="1"/>
  <c r="K173" i="1" s="1"/>
  <c r="L173" i="1" s="1"/>
  <c r="I175" i="1"/>
  <c r="J175" i="1" s="1"/>
  <c r="K175" i="1" s="1"/>
  <c r="L175" i="1" s="1"/>
  <c r="I172" i="1"/>
  <c r="J172" i="1" s="1"/>
  <c r="K172" i="1" s="1"/>
  <c r="L172" i="1" s="1"/>
  <c r="I179" i="1"/>
  <c r="J179" i="1" s="1"/>
  <c r="K179" i="1" s="1"/>
  <c r="L179" i="1" s="1"/>
  <c r="I178" i="1"/>
  <c r="J178" i="1" s="1"/>
  <c r="K178" i="1" s="1"/>
  <c r="L178" i="1" s="1"/>
  <c r="I177" i="1"/>
  <c r="J177" i="1" s="1"/>
  <c r="K177" i="1" s="1"/>
  <c r="L177" i="1" s="1"/>
  <c r="I180" i="1"/>
  <c r="J180" i="1" s="1"/>
  <c r="K180" i="1" s="1"/>
  <c r="L180" i="1" s="1"/>
  <c r="I181" i="1"/>
  <c r="J181" i="1" s="1"/>
  <c r="K181" i="1" s="1"/>
  <c r="L181" i="1" s="1"/>
  <c r="I182" i="1"/>
  <c r="J182" i="1" s="1"/>
  <c r="K182" i="1" s="1"/>
  <c r="L182" i="1" s="1"/>
  <c r="I185" i="1"/>
  <c r="J185" i="1" s="1"/>
  <c r="K185" i="1" s="1"/>
  <c r="L185" i="1" s="1"/>
  <c r="I184" i="1"/>
  <c r="J184" i="1" s="1"/>
  <c r="K184" i="1" s="1"/>
  <c r="L184" i="1" s="1"/>
  <c r="I183" i="1"/>
  <c r="J183" i="1" s="1"/>
  <c r="K183" i="1" s="1"/>
  <c r="L183" i="1" s="1"/>
  <c r="I187" i="1"/>
  <c r="J187" i="1" s="1"/>
  <c r="K187" i="1" s="1"/>
  <c r="L187" i="1" s="1"/>
  <c r="I193" i="1"/>
  <c r="J193" i="1" s="1"/>
  <c r="K193" i="1" s="1"/>
  <c r="L193" i="1" s="1"/>
  <c r="I194" i="1"/>
  <c r="J194" i="1" s="1"/>
  <c r="K194" i="1" s="1"/>
  <c r="L194" i="1" s="1"/>
  <c r="I195" i="1"/>
  <c r="J195" i="1" s="1"/>
  <c r="K195" i="1" s="1"/>
  <c r="L195" i="1" s="1"/>
  <c r="I188" i="1"/>
  <c r="J188" i="1" s="1"/>
  <c r="K188" i="1" s="1"/>
  <c r="L188" i="1" s="1"/>
  <c r="I189" i="1"/>
  <c r="J189" i="1" s="1"/>
  <c r="K189" i="1" s="1"/>
  <c r="L189" i="1" s="1"/>
  <c r="I190" i="1"/>
  <c r="J190" i="1" s="1"/>
  <c r="K190" i="1" s="1"/>
  <c r="L190" i="1" s="1"/>
  <c r="I186" i="1"/>
  <c r="J186" i="1" s="1"/>
  <c r="K186" i="1" s="1"/>
  <c r="L186" i="1" s="1"/>
  <c r="I192" i="1"/>
  <c r="J192" i="1" s="1"/>
  <c r="K192" i="1" s="1"/>
  <c r="L192" i="1" s="1"/>
  <c r="I191" i="1"/>
  <c r="J191" i="1" s="1"/>
  <c r="K191" i="1" s="1"/>
  <c r="L191" i="1" s="1"/>
  <c r="I196" i="1"/>
  <c r="J196" i="1" s="1"/>
  <c r="K196" i="1" s="1"/>
  <c r="L196" i="1" s="1"/>
  <c r="I198" i="1"/>
  <c r="J198" i="1" s="1"/>
  <c r="K198" i="1" s="1"/>
  <c r="L198" i="1" s="1"/>
  <c r="I200" i="1"/>
  <c r="J200" i="1" s="1"/>
  <c r="K200" i="1" s="1"/>
  <c r="L200" i="1" s="1"/>
  <c r="I199" i="1"/>
  <c r="J199" i="1" s="1"/>
  <c r="K199" i="1" s="1"/>
  <c r="L199" i="1" s="1"/>
  <c r="I197" i="1"/>
  <c r="J197" i="1" s="1"/>
  <c r="K197" i="1" s="1"/>
  <c r="L197" i="1" s="1"/>
  <c r="I201" i="1"/>
  <c r="J201" i="1" s="1"/>
  <c r="K201" i="1" s="1"/>
  <c r="L201" i="1" s="1"/>
  <c r="I202" i="1"/>
  <c r="J202" i="1" s="1"/>
  <c r="K202" i="1" s="1"/>
  <c r="L202" i="1" s="1"/>
  <c r="I208" i="1"/>
  <c r="J208" i="1" s="1"/>
  <c r="K208" i="1" s="1"/>
  <c r="L208" i="1" s="1"/>
  <c r="I203" i="1"/>
  <c r="J203" i="1" s="1"/>
  <c r="K203" i="1" s="1"/>
  <c r="L203" i="1" s="1"/>
  <c r="Q348" i="1" l="1"/>
  <c r="R348" i="1" s="1"/>
  <c r="S348" i="1" s="1"/>
  <c r="Q351" i="1"/>
  <c r="R351" i="1" s="1"/>
  <c r="S351" i="1" s="1"/>
  <c r="Q350" i="1"/>
  <c r="R350" i="1" s="1"/>
  <c r="S350" i="1" s="1"/>
  <c r="Q349" i="1"/>
  <c r="R349" i="1" s="1"/>
  <c r="S349" i="1" s="1"/>
  <c r="M209" i="1"/>
  <c r="N209" i="1" s="1"/>
  <c r="O209" i="1" s="1"/>
  <c r="P209" i="1" s="1"/>
  <c r="M211" i="1"/>
  <c r="N211" i="1" s="1"/>
  <c r="O211" i="1" s="1"/>
  <c r="P211" i="1" s="1"/>
  <c r="Q345" i="1"/>
  <c r="R345" i="1" s="1"/>
  <c r="S345" i="1" s="1"/>
  <c r="M213" i="1"/>
  <c r="N213" i="1" s="1"/>
  <c r="O213" i="1" s="1"/>
  <c r="M207" i="1"/>
  <c r="N207" i="1" s="1"/>
  <c r="O207" i="1" s="1"/>
  <c r="P207" i="1" s="1"/>
  <c r="M210" i="1"/>
  <c r="N210" i="1" s="1"/>
  <c r="O210" i="1" s="1"/>
  <c r="P210" i="1" s="1"/>
  <c r="M206" i="1"/>
  <c r="N206" i="1" s="1"/>
  <c r="O206" i="1" s="1"/>
  <c r="P206" i="1" s="1"/>
  <c r="M204" i="1"/>
  <c r="N204" i="1" s="1"/>
  <c r="O204" i="1" s="1"/>
  <c r="P204" i="1" s="1"/>
  <c r="Q330" i="1"/>
  <c r="R330" i="1" s="1"/>
  <c r="S330" i="1" s="1"/>
  <c r="Q346" i="1"/>
  <c r="R346" i="1" s="1"/>
  <c r="S346" i="1" s="1"/>
  <c r="Q326" i="1"/>
  <c r="R326" i="1" s="1"/>
  <c r="S326" i="1" s="1"/>
  <c r="Q318" i="1"/>
  <c r="R318" i="1" s="1"/>
  <c r="S318" i="1" s="1"/>
  <c r="Q335" i="1"/>
  <c r="R335" i="1" s="1"/>
  <c r="S335" i="1" s="1"/>
  <c r="Q353" i="1"/>
  <c r="R353" i="1" s="1"/>
  <c r="S353" i="1" s="1"/>
  <c r="Q329" i="1"/>
  <c r="R329" i="1" s="1"/>
  <c r="S329" i="1" s="1"/>
  <c r="Q344" i="1"/>
  <c r="R344" i="1" s="1"/>
  <c r="S344" i="1" s="1"/>
  <c r="Q342" i="1"/>
  <c r="R342" i="1" s="1"/>
  <c r="S342" i="1" s="1"/>
  <c r="Q334" i="1"/>
  <c r="R334" i="1" s="1"/>
  <c r="S334" i="1" s="1"/>
  <c r="Q331" i="1"/>
  <c r="R331" i="1" s="1"/>
  <c r="S331" i="1" s="1"/>
  <c r="Q324" i="1"/>
  <c r="R324" i="1" s="1"/>
  <c r="S324" i="1" s="1"/>
  <c r="Q337" i="1"/>
  <c r="R337" i="1" s="1"/>
  <c r="S337" i="1" s="1"/>
  <c r="Q352" i="1"/>
  <c r="R352" i="1" s="1"/>
  <c r="S352" i="1" s="1"/>
  <c r="Q343" i="1"/>
  <c r="R343" i="1" s="1"/>
  <c r="S343" i="1" s="1"/>
  <c r="Q322" i="1"/>
  <c r="R322" i="1" s="1"/>
  <c r="S322" i="1" s="1"/>
  <c r="Q328" i="1"/>
  <c r="R328" i="1" s="1"/>
  <c r="S328" i="1" s="1"/>
  <c r="Q319" i="1"/>
  <c r="R319" i="1" s="1"/>
  <c r="S319" i="1" s="1"/>
  <c r="Q347" i="1"/>
  <c r="R347" i="1" s="1"/>
  <c r="S347" i="1" s="1"/>
  <c r="Q338" i="1"/>
  <c r="R338" i="1" s="1"/>
  <c r="S338" i="1" s="1"/>
  <c r="Q327" i="1"/>
  <c r="R327" i="1" s="1"/>
  <c r="S327" i="1" s="1"/>
  <c r="Q355" i="1"/>
  <c r="R355" i="1" s="1"/>
  <c r="S355" i="1" s="1"/>
  <c r="Q325" i="1"/>
  <c r="R325" i="1" s="1"/>
  <c r="S325" i="1" s="1"/>
  <c r="Q336" i="1"/>
  <c r="R336" i="1" s="1"/>
  <c r="S336" i="1" s="1"/>
  <c r="Q340" i="1"/>
  <c r="R340" i="1" s="1"/>
  <c r="S340" i="1" s="1"/>
  <c r="Q339" i="1"/>
  <c r="R339" i="1" s="1"/>
  <c r="S339" i="1" s="1"/>
  <c r="Q341" i="1"/>
  <c r="R341" i="1" s="1"/>
  <c r="S341" i="1" s="1"/>
  <c r="Q333" i="1"/>
  <c r="R333" i="1" s="1"/>
  <c r="S333" i="1" s="1"/>
  <c r="Q332" i="1"/>
  <c r="R332" i="1" s="1"/>
  <c r="S332" i="1" s="1"/>
  <c r="M212" i="1"/>
  <c r="N212" i="1" s="1"/>
  <c r="O212" i="1" s="1"/>
  <c r="P212" i="1" s="1"/>
  <c r="M205" i="1"/>
  <c r="N205" i="1" s="1"/>
  <c r="O205" i="1" s="1"/>
  <c r="P205" i="1" s="1"/>
  <c r="P258" i="1"/>
  <c r="P292" i="1"/>
  <c r="P287" i="1"/>
  <c r="P222" i="1"/>
  <c r="P213" i="1"/>
  <c r="P223" i="1"/>
  <c r="P250" i="1"/>
  <c r="P254" i="1"/>
  <c r="P266" i="1"/>
  <c r="P294" i="1"/>
  <c r="P304" i="1"/>
  <c r="P243" i="1"/>
  <c r="P284" i="1"/>
  <c r="P305" i="1"/>
  <c r="P216" i="1"/>
  <c r="P315" i="1"/>
  <c r="P235" i="1"/>
  <c r="P221" i="1"/>
  <c r="P220" i="1"/>
  <c r="P242" i="1"/>
  <c r="P273" i="1"/>
  <c r="P298" i="1"/>
  <c r="P306" i="1"/>
  <c r="P280" i="1"/>
  <c r="P269" i="1"/>
  <c r="P290" i="1"/>
  <c r="P260" i="1"/>
  <c r="P295" i="1"/>
  <c r="P279" i="1"/>
  <c r="P233" i="1"/>
  <c r="P234" i="1"/>
  <c r="P240" i="1"/>
  <c r="P277" i="1"/>
  <c r="P308" i="1"/>
  <c r="P288" i="1"/>
  <c r="P312" i="1"/>
  <c r="P310" i="1"/>
  <c r="P215" i="1"/>
  <c r="P230" i="1"/>
  <c r="P231" i="1"/>
  <c r="P264" i="1"/>
  <c r="P281" i="1"/>
  <c r="Q323" i="1"/>
  <c r="R323" i="1" s="1"/>
  <c r="S323" i="1" s="1"/>
  <c r="P219" i="1"/>
  <c r="P238" i="1"/>
  <c r="P224" i="1"/>
  <c r="P259" i="1"/>
  <c r="P291" i="1"/>
  <c r="P307" i="1"/>
  <c r="P300" i="1"/>
  <c r="P301" i="1"/>
  <c r="P229" i="1"/>
  <c r="P232" i="1"/>
  <c r="P257" i="1"/>
  <c r="P271" i="1"/>
  <c r="P268" i="1"/>
  <c r="P299" i="1"/>
  <c r="P255" i="1"/>
  <c r="P214" i="1"/>
  <c r="P228" i="1"/>
  <c r="P248" i="1"/>
  <c r="P275" i="1"/>
  <c r="P283" i="1"/>
  <c r="P314" i="1"/>
  <c r="P311" i="1"/>
  <c r="P313" i="1"/>
  <c r="P227" i="1"/>
  <c r="P218" i="1"/>
  <c r="P249" i="1"/>
  <c r="P270" i="1"/>
  <c r="P286" i="1"/>
  <c r="P225" i="1"/>
  <c r="P239" i="1"/>
  <c r="P252" i="1"/>
  <c r="P274" i="1"/>
  <c r="P276" i="1"/>
  <c r="P285" i="1"/>
  <c r="P282" i="1"/>
  <c r="P241" i="1"/>
  <c r="P226" i="1"/>
  <c r="P253" i="1"/>
  <c r="P245" i="1"/>
  <c r="P309" i="1"/>
  <c r="P297" i="1"/>
  <c r="P217" i="1"/>
  <c r="P251" i="1"/>
  <c r="P237" i="1"/>
  <c r="P256" i="1"/>
  <c r="P265" i="1"/>
  <c r="P289" i="1"/>
  <c r="P293" i="1"/>
  <c r="P244" i="1"/>
  <c r="P246" i="1"/>
  <c r="P236" i="1"/>
  <c r="P261" i="1"/>
  <c r="P263" i="1"/>
  <c r="P267" i="1"/>
  <c r="P296" i="1"/>
  <c r="P303" i="1"/>
  <c r="P278" i="1"/>
  <c r="P302" i="1"/>
  <c r="P247" i="1"/>
  <c r="P272" i="1"/>
  <c r="P262" i="1"/>
  <c r="M183" i="1"/>
  <c r="N183" i="1" s="1"/>
  <c r="O183" i="1" s="1"/>
  <c r="M177" i="1"/>
  <c r="N177" i="1" s="1"/>
  <c r="O177" i="1" s="1"/>
  <c r="M187" i="1"/>
  <c r="N187" i="1" s="1"/>
  <c r="O187" i="1" s="1"/>
  <c r="M180" i="1"/>
  <c r="M194" i="1"/>
  <c r="N194" i="1" s="1"/>
  <c r="O194" i="1" s="1"/>
  <c r="M185" i="1"/>
  <c r="N185" i="1" s="1"/>
  <c r="O185" i="1" s="1"/>
  <c r="M182" i="1"/>
  <c r="N182" i="1" s="1"/>
  <c r="O182" i="1" s="1"/>
  <c r="M184" i="1"/>
  <c r="N184" i="1" s="1"/>
  <c r="O184" i="1" s="1"/>
  <c r="M181" i="1"/>
  <c r="N181" i="1" s="1"/>
  <c r="O181" i="1" s="1"/>
  <c r="M193" i="1"/>
  <c r="N193" i="1" s="1"/>
  <c r="O193" i="1" s="1"/>
  <c r="M189" i="1"/>
  <c r="N189" i="1" s="1"/>
  <c r="O189" i="1" s="1"/>
  <c r="M197" i="1"/>
  <c r="N197" i="1" s="1"/>
  <c r="O197" i="1" s="1"/>
  <c r="M186" i="1"/>
  <c r="N186" i="1" s="1"/>
  <c r="O186" i="1" s="1"/>
  <c r="M202" i="1"/>
  <c r="N202" i="1" s="1"/>
  <c r="O202" i="1" s="1"/>
  <c r="M208" i="1"/>
  <c r="N208" i="1" s="1"/>
  <c r="O208" i="1" s="1"/>
  <c r="M200" i="1"/>
  <c r="N200" i="1" s="1"/>
  <c r="O200" i="1" s="1"/>
  <c r="M191" i="1"/>
  <c r="N191" i="1" s="1"/>
  <c r="O191" i="1" s="1"/>
  <c r="M188" i="1"/>
  <c r="N188" i="1" s="1"/>
  <c r="O188" i="1" s="1"/>
  <c r="M198" i="1"/>
  <c r="N198" i="1" s="1"/>
  <c r="O198" i="1" s="1"/>
  <c r="M195" i="1"/>
  <c r="N195" i="1" s="1"/>
  <c r="O195" i="1" s="1"/>
  <c r="M190" i="1"/>
  <c r="N190" i="1" s="1"/>
  <c r="O190" i="1" s="1"/>
  <c r="M199" i="1"/>
  <c r="N199" i="1" s="1"/>
  <c r="O199" i="1" s="1"/>
  <c r="M203" i="1"/>
  <c r="N203" i="1" s="1"/>
  <c r="O203" i="1" s="1"/>
  <c r="M192" i="1"/>
  <c r="N192" i="1" s="1"/>
  <c r="O192" i="1" s="1"/>
  <c r="M201" i="1"/>
  <c r="N201" i="1" s="1"/>
  <c r="O201" i="1" s="1"/>
  <c r="M196" i="1"/>
  <c r="N196" i="1" s="1"/>
  <c r="O196" i="1" s="1"/>
  <c r="M174" i="1"/>
  <c r="N174" i="1" s="1"/>
  <c r="O174" i="1" s="1"/>
  <c r="M179" i="1"/>
  <c r="N179" i="1" s="1"/>
  <c r="O179" i="1" s="1"/>
  <c r="M170" i="1"/>
  <c r="N170" i="1" s="1"/>
  <c r="O170" i="1" s="1"/>
  <c r="M173" i="1"/>
  <c r="N173" i="1" s="1"/>
  <c r="O173" i="1" s="1"/>
  <c r="M172" i="1"/>
  <c r="N172" i="1" s="1"/>
  <c r="O172" i="1" s="1"/>
  <c r="M178" i="1"/>
  <c r="N178" i="1" s="1"/>
  <c r="O178" i="1" s="1"/>
  <c r="M171" i="1"/>
  <c r="N171" i="1" s="1"/>
  <c r="O171" i="1" s="1"/>
  <c r="M175" i="1"/>
  <c r="N175" i="1" s="1"/>
  <c r="O175" i="1" s="1"/>
  <c r="M176" i="1"/>
  <c r="N176" i="1" s="1"/>
  <c r="O176" i="1" s="1"/>
  <c r="N180" i="1"/>
  <c r="O180" i="1" s="1"/>
  <c r="I118" i="1"/>
  <c r="J118" i="1" s="1"/>
  <c r="K118" i="1" s="1"/>
  <c r="L118" i="1" s="1"/>
  <c r="I125" i="1"/>
  <c r="J125" i="1" s="1"/>
  <c r="K125" i="1" s="1"/>
  <c r="L125" i="1" s="1"/>
  <c r="I119" i="1"/>
  <c r="J119" i="1" s="1"/>
  <c r="K119" i="1" s="1"/>
  <c r="L119" i="1" s="1"/>
  <c r="I116" i="1"/>
  <c r="J116" i="1" s="1"/>
  <c r="K116" i="1" s="1"/>
  <c r="L116" i="1" s="1"/>
  <c r="I124" i="1"/>
  <c r="J124" i="1" s="1"/>
  <c r="K124" i="1" s="1"/>
  <c r="L124" i="1" s="1"/>
  <c r="I117" i="1"/>
  <c r="J117" i="1" s="1"/>
  <c r="K117" i="1" s="1"/>
  <c r="L117" i="1" s="1"/>
  <c r="I121" i="1"/>
  <c r="J121" i="1" s="1"/>
  <c r="K121" i="1" s="1"/>
  <c r="L121" i="1" s="1"/>
  <c r="I123" i="1"/>
  <c r="J123" i="1" s="1"/>
  <c r="K123" i="1" s="1"/>
  <c r="L123" i="1" s="1"/>
  <c r="I122" i="1"/>
  <c r="J122" i="1" s="1"/>
  <c r="K122" i="1" s="1"/>
  <c r="L122" i="1" s="1"/>
  <c r="I127" i="1"/>
  <c r="J127" i="1" s="1"/>
  <c r="K127" i="1" s="1"/>
  <c r="L127" i="1" s="1"/>
  <c r="I128" i="1"/>
  <c r="J128" i="1" s="1"/>
  <c r="K128" i="1" s="1"/>
  <c r="L128" i="1" s="1"/>
  <c r="I130" i="1"/>
  <c r="J130" i="1" s="1"/>
  <c r="K130" i="1" s="1"/>
  <c r="L130" i="1" s="1"/>
  <c r="I129" i="1"/>
  <c r="J129" i="1" s="1"/>
  <c r="K129" i="1" s="1"/>
  <c r="L129" i="1" s="1"/>
  <c r="I131" i="1"/>
  <c r="J131" i="1" s="1"/>
  <c r="K131" i="1" s="1"/>
  <c r="L131" i="1" s="1"/>
  <c r="I126" i="1"/>
  <c r="J126" i="1" s="1"/>
  <c r="K126" i="1" s="1"/>
  <c r="L126" i="1" s="1"/>
  <c r="I136" i="1"/>
  <c r="J136" i="1" s="1"/>
  <c r="K136" i="1" s="1"/>
  <c r="L136" i="1" s="1"/>
  <c r="I132" i="1"/>
  <c r="J132" i="1" s="1"/>
  <c r="K132" i="1" s="1"/>
  <c r="L132" i="1" s="1"/>
  <c r="I135" i="1"/>
  <c r="J135" i="1" s="1"/>
  <c r="K135" i="1" s="1"/>
  <c r="L135" i="1" s="1"/>
  <c r="I134" i="1"/>
  <c r="J134" i="1" s="1"/>
  <c r="K134" i="1" s="1"/>
  <c r="L134" i="1" s="1"/>
  <c r="I137" i="1"/>
  <c r="J137" i="1" s="1"/>
  <c r="K137" i="1" s="1"/>
  <c r="L137" i="1" s="1"/>
  <c r="I133" i="1"/>
  <c r="J133" i="1" s="1"/>
  <c r="K133" i="1" s="1"/>
  <c r="L133" i="1" s="1"/>
  <c r="I138" i="1"/>
  <c r="J138" i="1" s="1"/>
  <c r="K138" i="1" s="1"/>
  <c r="L138" i="1" s="1"/>
  <c r="I143" i="1"/>
  <c r="J143" i="1" s="1"/>
  <c r="K143" i="1" s="1"/>
  <c r="L143" i="1" s="1"/>
  <c r="I142" i="1"/>
  <c r="J142" i="1" s="1"/>
  <c r="K142" i="1" s="1"/>
  <c r="L142" i="1" s="1"/>
  <c r="I141" i="1"/>
  <c r="J141" i="1" s="1"/>
  <c r="K141" i="1" s="1"/>
  <c r="L141" i="1" s="1"/>
  <c r="I144" i="1"/>
  <c r="J144" i="1" s="1"/>
  <c r="K144" i="1" s="1"/>
  <c r="L144" i="1" s="1"/>
  <c r="I139" i="1"/>
  <c r="J139" i="1" s="1"/>
  <c r="K139" i="1" s="1"/>
  <c r="L139" i="1" s="1"/>
  <c r="I140" i="1"/>
  <c r="J140" i="1" s="1"/>
  <c r="K140" i="1" s="1"/>
  <c r="L140" i="1" s="1"/>
  <c r="I145" i="1"/>
  <c r="J145" i="1" s="1"/>
  <c r="K145" i="1" s="1"/>
  <c r="L145" i="1" s="1"/>
  <c r="I149" i="1"/>
  <c r="J149" i="1" s="1"/>
  <c r="K149" i="1" s="1"/>
  <c r="L149" i="1" s="1"/>
  <c r="I146" i="1"/>
  <c r="J146" i="1" s="1"/>
  <c r="K146" i="1" s="1"/>
  <c r="L146" i="1" s="1"/>
  <c r="I148" i="1"/>
  <c r="J148" i="1" s="1"/>
  <c r="K148" i="1" s="1"/>
  <c r="L148" i="1" s="1"/>
  <c r="I147" i="1"/>
  <c r="J147" i="1" s="1"/>
  <c r="K147" i="1" s="1"/>
  <c r="L147" i="1" s="1"/>
  <c r="I156" i="1"/>
  <c r="J156" i="1" s="1"/>
  <c r="K156" i="1" s="1"/>
  <c r="L156" i="1" s="1"/>
  <c r="I150" i="1"/>
  <c r="J150" i="1" s="1"/>
  <c r="K150" i="1" s="1"/>
  <c r="L150" i="1" s="1"/>
  <c r="I151" i="1"/>
  <c r="J151" i="1" s="1"/>
  <c r="K151" i="1" s="1"/>
  <c r="L151" i="1" s="1"/>
  <c r="I154" i="1"/>
  <c r="J154" i="1" s="1"/>
  <c r="K154" i="1" s="1"/>
  <c r="L154" i="1" s="1"/>
  <c r="I152" i="1"/>
  <c r="J152" i="1" s="1"/>
  <c r="K152" i="1" s="1"/>
  <c r="L152" i="1" s="1"/>
  <c r="I157" i="1"/>
  <c r="J157" i="1" s="1"/>
  <c r="K157" i="1" s="1"/>
  <c r="L157" i="1" s="1"/>
  <c r="I153" i="1"/>
  <c r="J153" i="1" s="1"/>
  <c r="K153" i="1" s="1"/>
  <c r="L153" i="1" s="1"/>
  <c r="I155" i="1"/>
  <c r="J155" i="1" s="1"/>
  <c r="K155" i="1" s="1"/>
  <c r="L155" i="1" s="1"/>
  <c r="Q320" i="1" l="1"/>
  <c r="R320" i="1" s="1"/>
  <c r="S320" i="1" s="1"/>
  <c r="Q321" i="1"/>
  <c r="R321" i="1" s="1"/>
  <c r="S321" i="1" s="1"/>
  <c r="Q317" i="1"/>
  <c r="R317" i="1" s="1"/>
  <c r="S317" i="1" s="1"/>
  <c r="Q316" i="1"/>
  <c r="R316" i="1" s="1"/>
  <c r="S316" i="1" s="1"/>
  <c r="M162" i="1"/>
  <c r="N162" i="1" s="1"/>
  <c r="O162" i="1" s="1"/>
  <c r="P162" i="1" s="1"/>
  <c r="Q263" i="1"/>
  <c r="R263" i="1" s="1"/>
  <c r="S263" i="1" s="1"/>
  <c r="Q246" i="1"/>
  <c r="R246" i="1" s="1"/>
  <c r="S246" i="1" s="1"/>
  <c r="Q217" i="1"/>
  <c r="R217" i="1" s="1"/>
  <c r="S217" i="1" s="1"/>
  <c r="Q252" i="1"/>
  <c r="R252" i="1" s="1"/>
  <c r="S252" i="1" s="1"/>
  <c r="Q218" i="1"/>
  <c r="R218" i="1" s="1"/>
  <c r="S218" i="1" s="1"/>
  <c r="Q228" i="1"/>
  <c r="R228" i="1" s="1"/>
  <c r="S228" i="1" s="1"/>
  <c r="Q259" i="1"/>
  <c r="R259" i="1" s="1"/>
  <c r="S259" i="1" s="1"/>
  <c r="Q219" i="1"/>
  <c r="R219" i="1" s="1"/>
  <c r="S219" i="1" s="1"/>
  <c r="Q277" i="1"/>
  <c r="R277" i="1" s="1"/>
  <c r="S277" i="1" s="1"/>
  <c r="Q269" i="1"/>
  <c r="R269" i="1" s="1"/>
  <c r="S269" i="1" s="1"/>
  <c r="Q306" i="1"/>
  <c r="R306" i="1" s="1"/>
  <c r="S306" i="1" s="1"/>
  <c r="Q220" i="1"/>
  <c r="R220" i="1" s="1"/>
  <c r="S220" i="1" s="1"/>
  <c r="Q304" i="1"/>
  <c r="R304" i="1" s="1"/>
  <c r="S304" i="1" s="1"/>
  <c r="Q266" i="1"/>
  <c r="R266" i="1" s="1"/>
  <c r="S266" i="1" s="1"/>
  <c r="Q292" i="1"/>
  <c r="R292" i="1" s="1"/>
  <c r="S292" i="1" s="1"/>
  <c r="Q293" i="1"/>
  <c r="R293" i="1" s="1"/>
  <c r="S293" i="1" s="1"/>
  <c r="Q253" i="1"/>
  <c r="R253" i="1" s="1"/>
  <c r="S253" i="1" s="1"/>
  <c r="Q282" i="1"/>
  <c r="R282" i="1" s="1"/>
  <c r="S282" i="1" s="1"/>
  <c r="Q314" i="1"/>
  <c r="R314" i="1" s="1"/>
  <c r="S314" i="1" s="1"/>
  <c r="Q257" i="1"/>
  <c r="R257" i="1" s="1"/>
  <c r="S257" i="1" s="1"/>
  <c r="Q300" i="1"/>
  <c r="R300" i="1" s="1"/>
  <c r="S300" i="1" s="1"/>
  <c r="Q264" i="1"/>
  <c r="R264" i="1" s="1"/>
  <c r="S264" i="1" s="1"/>
  <c r="Q310" i="1"/>
  <c r="R310" i="1" s="1"/>
  <c r="S310" i="1" s="1"/>
  <c r="Q315" i="1"/>
  <c r="R315" i="1" s="1"/>
  <c r="S315" i="1" s="1"/>
  <c r="Q284" i="1"/>
  <c r="R284" i="1" s="1"/>
  <c r="S284" i="1" s="1"/>
  <c r="Q289" i="1"/>
  <c r="R289" i="1" s="1"/>
  <c r="S289" i="1" s="1"/>
  <c r="Q286" i="1"/>
  <c r="R286" i="1" s="1"/>
  <c r="S286" i="1" s="1"/>
  <c r="Q244" i="1"/>
  <c r="R244" i="1" s="1"/>
  <c r="S244" i="1" s="1"/>
  <c r="Q237" i="1"/>
  <c r="R237" i="1" s="1"/>
  <c r="S237" i="1" s="1"/>
  <c r="Q226" i="1"/>
  <c r="R226" i="1" s="1"/>
  <c r="S226" i="1" s="1"/>
  <c r="Q227" i="1"/>
  <c r="R227" i="1" s="1"/>
  <c r="S227" i="1" s="1"/>
  <c r="Q214" i="1"/>
  <c r="R214" i="1" s="1"/>
  <c r="S214" i="1" s="1"/>
  <c r="Q232" i="1"/>
  <c r="R232" i="1" s="1"/>
  <c r="S232" i="1" s="1"/>
  <c r="Q224" i="1"/>
  <c r="R224" i="1" s="1"/>
  <c r="S224" i="1" s="1"/>
  <c r="Q231" i="1"/>
  <c r="R231" i="1" s="1"/>
  <c r="S231" i="1" s="1"/>
  <c r="Q312" i="1"/>
  <c r="R312" i="1" s="1"/>
  <c r="S312" i="1" s="1"/>
  <c r="Q240" i="1"/>
  <c r="R240" i="1" s="1"/>
  <c r="S240" i="1" s="1"/>
  <c r="Q279" i="1"/>
  <c r="R279" i="1" s="1"/>
  <c r="S279" i="1" s="1"/>
  <c r="Q221" i="1"/>
  <c r="R221" i="1" s="1"/>
  <c r="S221" i="1" s="1"/>
  <c r="Q216" i="1"/>
  <c r="R216" i="1" s="1"/>
  <c r="S216" i="1" s="1"/>
  <c r="Q243" i="1"/>
  <c r="R243" i="1" s="1"/>
  <c r="S243" i="1" s="1"/>
  <c r="Q222" i="1"/>
  <c r="R222" i="1" s="1"/>
  <c r="S222" i="1" s="1"/>
  <c r="Q302" i="1"/>
  <c r="R302" i="1" s="1"/>
  <c r="S302" i="1" s="1"/>
  <c r="Q297" i="1"/>
  <c r="R297" i="1" s="1"/>
  <c r="S297" i="1" s="1"/>
  <c r="Q283" i="1"/>
  <c r="R283" i="1" s="1"/>
  <c r="S283" i="1" s="1"/>
  <c r="Q307" i="1"/>
  <c r="R307" i="1" s="1"/>
  <c r="S307" i="1" s="1"/>
  <c r="Q298" i="1"/>
  <c r="R298" i="1" s="1"/>
  <c r="S298" i="1" s="1"/>
  <c r="Q254" i="1"/>
  <c r="R254" i="1" s="1"/>
  <c r="S254" i="1" s="1"/>
  <c r="Q265" i="1"/>
  <c r="R265" i="1" s="1"/>
  <c r="S265" i="1" s="1"/>
  <c r="Q285" i="1"/>
  <c r="R285" i="1" s="1"/>
  <c r="S285" i="1" s="1"/>
  <c r="Q299" i="1"/>
  <c r="R299" i="1" s="1"/>
  <c r="S299" i="1" s="1"/>
  <c r="Q247" i="1"/>
  <c r="R247" i="1" s="1"/>
  <c r="S247" i="1" s="1"/>
  <c r="Q296" i="1"/>
  <c r="R296" i="1" s="1"/>
  <c r="S296" i="1" s="1"/>
  <c r="Q251" i="1"/>
  <c r="R251" i="1" s="1"/>
  <c r="S251" i="1" s="1"/>
  <c r="Q241" i="1"/>
  <c r="R241" i="1" s="1"/>
  <c r="S241" i="1" s="1"/>
  <c r="Q239" i="1"/>
  <c r="R239" i="1" s="1"/>
  <c r="S239" i="1" s="1"/>
  <c r="Q268" i="1"/>
  <c r="R268" i="1" s="1"/>
  <c r="S268" i="1" s="1"/>
  <c r="Q229" i="1"/>
  <c r="R229" i="1" s="1"/>
  <c r="S229" i="1" s="1"/>
  <c r="Q291" i="1"/>
  <c r="R291" i="1" s="1"/>
  <c r="S291" i="1" s="1"/>
  <c r="Q238" i="1"/>
  <c r="R238" i="1" s="1"/>
  <c r="S238" i="1" s="1"/>
  <c r="Q230" i="1"/>
  <c r="R230" i="1" s="1"/>
  <c r="S230" i="1" s="1"/>
  <c r="Q288" i="1"/>
  <c r="R288" i="1" s="1"/>
  <c r="S288" i="1" s="1"/>
  <c r="Q234" i="1"/>
  <c r="R234" i="1" s="1"/>
  <c r="S234" i="1" s="1"/>
  <c r="Q273" i="1"/>
  <c r="R273" i="1" s="1"/>
  <c r="S273" i="1" s="1"/>
  <c r="Q250" i="1"/>
  <c r="R250" i="1" s="1"/>
  <c r="S250" i="1" s="1"/>
  <c r="Q272" i="1"/>
  <c r="R272" i="1" s="1"/>
  <c r="S272" i="1" s="1"/>
  <c r="Q303" i="1"/>
  <c r="R303" i="1" s="1"/>
  <c r="S303" i="1" s="1"/>
  <c r="Q261" i="1"/>
  <c r="R261" i="1" s="1"/>
  <c r="S261" i="1" s="1"/>
  <c r="Q256" i="1"/>
  <c r="R256" i="1" s="1"/>
  <c r="S256" i="1" s="1"/>
  <c r="Q276" i="1"/>
  <c r="R276" i="1" s="1"/>
  <c r="S276" i="1" s="1"/>
  <c r="Q295" i="1"/>
  <c r="R295" i="1" s="1"/>
  <c r="S295" i="1" s="1"/>
  <c r="Q305" i="1"/>
  <c r="R305" i="1" s="1"/>
  <c r="S305" i="1" s="1"/>
  <c r="Q258" i="1"/>
  <c r="R258" i="1" s="1"/>
  <c r="S258" i="1" s="1"/>
  <c r="Q262" i="1"/>
  <c r="R262" i="1" s="1"/>
  <c r="S262" i="1" s="1"/>
  <c r="Q278" i="1"/>
  <c r="R278" i="1" s="1"/>
  <c r="S278" i="1" s="1"/>
  <c r="Q309" i="1"/>
  <c r="R309" i="1" s="1"/>
  <c r="S309" i="1" s="1"/>
  <c r="Q270" i="1"/>
  <c r="R270" i="1" s="1"/>
  <c r="S270" i="1" s="1"/>
  <c r="Q313" i="1"/>
  <c r="R313" i="1" s="1"/>
  <c r="S313" i="1" s="1"/>
  <c r="Q275" i="1"/>
  <c r="R275" i="1" s="1"/>
  <c r="S275" i="1" s="1"/>
  <c r="Q267" i="1"/>
  <c r="R267" i="1" s="1"/>
  <c r="S267" i="1" s="1"/>
  <c r="Q236" i="1"/>
  <c r="R236" i="1" s="1"/>
  <c r="S236" i="1" s="1"/>
  <c r="Q245" i="1"/>
  <c r="R245" i="1" s="1"/>
  <c r="S245" i="1" s="1"/>
  <c r="Q274" i="1"/>
  <c r="R274" i="1" s="1"/>
  <c r="S274" i="1" s="1"/>
  <c r="Q225" i="1"/>
  <c r="R225" i="1" s="1"/>
  <c r="S225" i="1" s="1"/>
  <c r="Q249" i="1"/>
  <c r="R249" i="1" s="1"/>
  <c r="S249" i="1" s="1"/>
  <c r="Q248" i="1"/>
  <c r="R248" i="1" s="1"/>
  <c r="S248" i="1" s="1"/>
  <c r="Q215" i="1"/>
  <c r="R215" i="1" s="1"/>
  <c r="S215" i="1" s="1"/>
  <c r="Q308" i="1"/>
  <c r="R308" i="1" s="1"/>
  <c r="S308" i="1" s="1"/>
  <c r="Q233" i="1"/>
  <c r="R233" i="1" s="1"/>
  <c r="S233" i="1" s="1"/>
  <c r="Q260" i="1"/>
  <c r="R260" i="1" s="1"/>
  <c r="S260" i="1" s="1"/>
  <c r="Q280" i="1"/>
  <c r="R280" i="1" s="1"/>
  <c r="S280" i="1" s="1"/>
  <c r="Q242" i="1"/>
  <c r="R242" i="1" s="1"/>
  <c r="S242" i="1" s="1"/>
  <c r="Q235" i="1"/>
  <c r="R235" i="1" s="1"/>
  <c r="S235" i="1" s="1"/>
  <c r="Q223" i="1"/>
  <c r="R223" i="1" s="1"/>
  <c r="S223" i="1" s="1"/>
  <c r="Q311" i="1"/>
  <c r="R311" i="1" s="1"/>
  <c r="S311" i="1" s="1"/>
  <c r="Q255" i="1"/>
  <c r="R255" i="1" s="1"/>
  <c r="S255" i="1" s="1"/>
  <c r="Q271" i="1"/>
  <c r="R271" i="1" s="1"/>
  <c r="S271" i="1" s="1"/>
  <c r="Q301" i="1"/>
  <c r="R301" i="1" s="1"/>
  <c r="S301" i="1" s="1"/>
  <c r="Q281" i="1"/>
  <c r="R281" i="1" s="1"/>
  <c r="S281" i="1" s="1"/>
  <c r="Q290" i="1"/>
  <c r="R290" i="1" s="1"/>
  <c r="S290" i="1" s="1"/>
  <c r="Q294" i="1"/>
  <c r="R294" i="1" s="1"/>
  <c r="S294" i="1" s="1"/>
  <c r="Q287" i="1"/>
  <c r="R287" i="1" s="1"/>
  <c r="S287" i="1" s="1"/>
  <c r="M161" i="1"/>
  <c r="N161" i="1" s="1"/>
  <c r="O161" i="1" s="1"/>
  <c r="P161" i="1" s="1"/>
  <c r="M169" i="1"/>
  <c r="N169" i="1" s="1"/>
  <c r="O169" i="1" s="1"/>
  <c r="P169" i="1" s="1"/>
  <c r="M168" i="1"/>
  <c r="N168" i="1" s="1"/>
  <c r="O168" i="1" s="1"/>
  <c r="P168" i="1" s="1"/>
  <c r="M159" i="1"/>
  <c r="N159" i="1" s="1"/>
  <c r="O159" i="1" s="1"/>
  <c r="P159" i="1" s="1"/>
  <c r="M160" i="1"/>
  <c r="N160" i="1" s="1"/>
  <c r="O160" i="1" s="1"/>
  <c r="P160" i="1" s="1"/>
  <c r="M165" i="1"/>
  <c r="N165" i="1" s="1"/>
  <c r="O165" i="1" s="1"/>
  <c r="P165" i="1" s="1"/>
  <c r="M166" i="1"/>
  <c r="N166" i="1" s="1"/>
  <c r="O166" i="1" s="1"/>
  <c r="P166" i="1" s="1"/>
  <c r="M158" i="1"/>
  <c r="N158" i="1" s="1"/>
  <c r="O158" i="1" s="1"/>
  <c r="P158" i="1" s="1"/>
  <c r="M163" i="1"/>
  <c r="N163" i="1" s="1"/>
  <c r="O163" i="1" s="1"/>
  <c r="P163" i="1" s="1"/>
  <c r="M167" i="1"/>
  <c r="N167" i="1" s="1"/>
  <c r="O167" i="1" s="1"/>
  <c r="P167" i="1" s="1"/>
  <c r="M164" i="1"/>
  <c r="N164" i="1" s="1"/>
  <c r="O164" i="1" s="1"/>
  <c r="P164" i="1" s="1"/>
  <c r="P175" i="1"/>
  <c r="P171" i="1"/>
  <c r="P182" i="1"/>
  <c r="P177" i="1"/>
  <c r="P173" i="1"/>
  <c r="P195" i="1"/>
  <c r="P197" i="1"/>
  <c r="P185" i="1"/>
  <c r="P178" i="1"/>
  <c r="P198" i="1"/>
  <c r="P189" i="1"/>
  <c r="P201" i="1"/>
  <c r="P176" i="1"/>
  <c r="P187" i="1"/>
  <c r="P180" i="1"/>
  <c r="P193" i="1"/>
  <c r="P186" i="1"/>
  <c r="P190" i="1"/>
  <c r="P200" i="1"/>
  <c r="P172" i="1"/>
  <c r="P188" i="1"/>
  <c r="P183" i="1"/>
  <c r="P203" i="1"/>
  <c r="P174" i="1"/>
  <c r="P170" i="1"/>
  <c r="P181" i="1"/>
  <c r="P202" i="1"/>
  <c r="P194" i="1"/>
  <c r="P192" i="1"/>
  <c r="P196" i="1"/>
  <c r="P199" i="1"/>
  <c r="P208" i="1"/>
  <c r="Q211" i="1" s="1"/>
  <c r="R211" i="1" s="1"/>
  <c r="S211" i="1" s="1"/>
  <c r="P191" i="1"/>
  <c r="P179" i="1"/>
  <c r="P184" i="1"/>
  <c r="M134" i="1"/>
  <c r="N134" i="1" s="1"/>
  <c r="O134" i="1" s="1"/>
  <c r="M155" i="1"/>
  <c r="N155" i="1" s="1"/>
  <c r="O155" i="1" s="1"/>
  <c r="M154" i="1"/>
  <c r="N154" i="1" s="1"/>
  <c r="O154" i="1" s="1"/>
  <c r="M148" i="1"/>
  <c r="N148" i="1" s="1"/>
  <c r="O148" i="1" s="1"/>
  <c r="M136" i="1"/>
  <c r="N136" i="1" s="1"/>
  <c r="O136" i="1" s="1"/>
  <c r="M132" i="1"/>
  <c r="N132" i="1" s="1"/>
  <c r="O132" i="1" s="1"/>
  <c r="M131" i="1"/>
  <c r="N131" i="1" s="1"/>
  <c r="O131" i="1" s="1"/>
  <c r="M126" i="1"/>
  <c r="N126" i="1" s="1"/>
  <c r="O126" i="1" s="1"/>
  <c r="M129" i="1"/>
  <c r="N129" i="1" s="1"/>
  <c r="O129" i="1" s="1"/>
  <c r="M153" i="1"/>
  <c r="N153" i="1" s="1"/>
  <c r="O153" i="1" s="1"/>
  <c r="M147" i="1"/>
  <c r="N147" i="1" s="1"/>
  <c r="O147" i="1" s="1"/>
  <c r="M156" i="1"/>
  <c r="N156" i="1" s="1"/>
  <c r="O156" i="1" s="1"/>
  <c r="M150" i="1"/>
  <c r="N150" i="1" s="1"/>
  <c r="O150" i="1" s="1"/>
  <c r="M151" i="1"/>
  <c r="N151" i="1" s="1"/>
  <c r="O151" i="1" s="1"/>
  <c r="M145" i="1"/>
  <c r="N145" i="1" s="1"/>
  <c r="O145" i="1" s="1"/>
  <c r="M149" i="1"/>
  <c r="N149" i="1" s="1"/>
  <c r="O149" i="1" s="1"/>
  <c r="M152" i="1"/>
  <c r="N152" i="1" s="1"/>
  <c r="O152" i="1" s="1"/>
  <c r="M146" i="1"/>
  <c r="N146" i="1" s="1"/>
  <c r="O146" i="1" s="1"/>
  <c r="M157" i="1"/>
  <c r="N157" i="1" s="1"/>
  <c r="O157" i="1" s="1"/>
  <c r="M135" i="1"/>
  <c r="N135" i="1" s="1"/>
  <c r="O135" i="1" s="1"/>
  <c r="M137" i="1"/>
  <c r="N137" i="1" s="1"/>
  <c r="O137" i="1" s="1"/>
  <c r="M144" i="1"/>
  <c r="N144" i="1" s="1"/>
  <c r="O144" i="1" s="1"/>
  <c r="M133" i="1"/>
  <c r="N133" i="1" s="1"/>
  <c r="O133" i="1" s="1"/>
  <c r="M139" i="1"/>
  <c r="N139" i="1" s="1"/>
  <c r="O139" i="1" s="1"/>
  <c r="M138" i="1"/>
  <c r="N138" i="1" s="1"/>
  <c r="O138" i="1" s="1"/>
  <c r="M140" i="1"/>
  <c r="N140" i="1" s="1"/>
  <c r="O140" i="1" s="1"/>
  <c r="M143" i="1"/>
  <c r="N143" i="1" s="1"/>
  <c r="O143" i="1" s="1"/>
  <c r="M142" i="1"/>
  <c r="N142" i="1" s="1"/>
  <c r="O142" i="1" s="1"/>
  <c r="M141" i="1"/>
  <c r="N141" i="1" s="1"/>
  <c r="O141" i="1" s="1"/>
  <c r="I101" i="1"/>
  <c r="J101" i="1" s="1"/>
  <c r="K101" i="1" s="1"/>
  <c r="L101" i="1" s="1"/>
  <c r="I103" i="1"/>
  <c r="J103" i="1" s="1"/>
  <c r="K103" i="1" s="1"/>
  <c r="L103" i="1" s="1"/>
  <c r="I100" i="1"/>
  <c r="J100" i="1" s="1"/>
  <c r="K100" i="1" s="1"/>
  <c r="L100" i="1" s="1"/>
  <c r="I104" i="1"/>
  <c r="J104" i="1" s="1"/>
  <c r="K104" i="1" s="1"/>
  <c r="L104" i="1" s="1"/>
  <c r="I106" i="1"/>
  <c r="J106" i="1" s="1"/>
  <c r="K106" i="1" s="1"/>
  <c r="L106" i="1" s="1"/>
  <c r="I111" i="1"/>
  <c r="J111" i="1" s="1"/>
  <c r="K111" i="1" s="1"/>
  <c r="L111" i="1" s="1"/>
  <c r="I113" i="1"/>
  <c r="J113" i="1" s="1"/>
  <c r="K113" i="1" s="1"/>
  <c r="L113" i="1" s="1"/>
  <c r="I110" i="1"/>
  <c r="J110" i="1" s="1"/>
  <c r="K110" i="1" s="1"/>
  <c r="L110" i="1" s="1"/>
  <c r="I115" i="1"/>
  <c r="J115" i="1" s="1"/>
  <c r="K115" i="1" s="1"/>
  <c r="L115" i="1" s="1"/>
  <c r="I112" i="1"/>
  <c r="J112" i="1" s="1"/>
  <c r="K112" i="1" s="1"/>
  <c r="L112" i="1" s="1"/>
  <c r="I114" i="1"/>
  <c r="J114" i="1" s="1"/>
  <c r="K114" i="1" s="1"/>
  <c r="L114" i="1" s="1"/>
  <c r="I120" i="1"/>
  <c r="J120" i="1" s="1"/>
  <c r="K120" i="1" s="1"/>
  <c r="L120" i="1" s="1"/>
  <c r="I89" i="1"/>
  <c r="J89" i="1" s="1"/>
  <c r="K89" i="1" s="1"/>
  <c r="L89" i="1" s="1"/>
  <c r="I87" i="1"/>
  <c r="J87" i="1" s="1"/>
  <c r="K87" i="1" s="1"/>
  <c r="L87" i="1" s="1"/>
  <c r="I92" i="1"/>
  <c r="J92" i="1" s="1"/>
  <c r="K92" i="1" s="1"/>
  <c r="L92" i="1" s="1"/>
  <c r="I91" i="1"/>
  <c r="J91" i="1" s="1"/>
  <c r="K91" i="1" s="1"/>
  <c r="L91" i="1" s="1"/>
  <c r="I88" i="1"/>
  <c r="J88" i="1" s="1"/>
  <c r="K88" i="1" s="1"/>
  <c r="L88" i="1" s="1"/>
  <c r="I94" i="1"/>
  <c r="J94" i="1" s="1"/>
  <c r="K94" i="1" s="1"/>
  <c r="L94" i="1" s="1"/>
  <c r="I96" i="1"/>
  <c r="J96" i="1" s="1"/>
  <c r="K96" i="1" s="1"/>
  <c r="L96" i="1" s="1"/>
  <c r="I28" i="1"/>
  <c r="J28" i="1" s="1"/>
  <c r="K28" i="1" s="1"/>
  <c r="L28" i="1" s="1"/>
  <c r="I26" i="1"/>
  <c r="J26" i="1" s="1"/>
  <c r="K26" i="1" s="1"/>
  <c r="L26" i="1" s="1"/>
  <c r="I24" i="1"/>
  <c r="J24" i="1" s="1"/>
  <c r="K24" i="1" s="1"/>
  <c r="L24" i="1" s="1"/>
  <c r="I29" i="1"/>
  <c r="J29" i="1" s="1"/>
  <c r="K29" i="1" s="1"/>
  <c r="L29" i="1" s="1"/>
  <c r="I23" i="1"/>
  <c r="J23" i="1" s="1"/>
  <c r="K23" i="1" s="1"/>
  <c r="L23" i="1" s="1"/>
  <c r="I32" i="1"/>
  <c r="J32" i="1" s="1"/>
  <c r="K32" i="1" s="1"/>
  <c r="L32" i="1" s="1"/>
  <c r="I70" i="1"/>
  <c r="J70" i="1" s="1"/>
  <c r="K70" i="1" s="1"/>
  <c r="L70" i="1" s="1"/>
  <c r="I61" i="1"/>
  <c r="J61" i="1" s="1"/>
  <c r="K61" i="1" s="1"/>
  <c r="L61" i="1" s="1"/>
  <c r="I67" i="1"/>
  <c r="J67" i="1" s="1"/>
  <c r="K67" i="1" s="1"/>
  <c r="L67" i="1" s="1"/>
  <c r="I66" i="1"/>
  <c r="J66" i="1" s="1"/>
  <c r="K66" i="1" s="1"/>
  <c r="L66" i="1" s="1"/>
  <c r="I69" i="1"/>
  <c r="J69" i="1" s="1"/>
  <c r="K69" i="1" s="1"/>
  <c r="L69" i="1" s="1"/>
  <c r="I71" i="1"/>
  <c r="J71" i="1" s="1"/>
  <c r="K71" i="1" s="1"/>
  <c r="L71" i="1" s="1"/>
  <c r="I62" i="1"/>
  <c r="J62" i="1" s="1"/>
  <c r="K62" i="1" s="1"/>
  <c r="L62" i="1" s="1"/>
  <c r="I57" i="1"/>
  <c r="J57" i="1" s="1"/>
  <c r="K57" i="1" s="1"/>
  <c r="L57" i="1" s="1"/>
  <c r="I64" i="1"/>
  <c r="J64" i="1" s="1"/>
  <c r="K64" i="1" s="1"/>
  <c r="L64" i="1" s="1"/>
  <c r="I93" i="1"/>
  <c r="J93" i="1" s="1"/>
  <c r="K93" i="1" s="1"/>
  <c r="L93" i="1" s="1"/>
  <c r="I97" i="1"/>
  <c r="J97" i="1" s="1"/>
  <c r="K97" i="1" s="1"/>
  <c r="L97" i="1" s="1"/>
  <c r="I99" i="1"/>
  <c r="J99" i="1" s="1"/>
  <c r="K99" i="1" s="1"/>
  <c r="L99" i="1" s="1"/>
  <c r="I98" i="1"/>
  <c r="J98" i="1" s="1"/>
  <c r="K98" i="1" s="1"/>
  <c r="L98" i="1" s="1"/>
  <c r="I95" i="1"/>
  <c r="J95" i="1" s="1"/>
  <c r="K95" i="1" s="1"/>
  <c r="L95" i="1" s="1"/>
  <c r="I105" i="1"/>
  <c r="J105" i="1" s="1"/>
  <c r="K105" i="1" s="1"/>
  <c r="L105" i="1" s="1"/>
  <c r="I102" i="1"/>
  <c r="J102" i="1" s="1"/>
  <c r="K102" i="1" s="1"/>
  <c r="L102" i="1" s="1"/>
  <c r="I107" i="1"/>
  <c r="J107" i="1" s="1"/>
  <c r="K107" i="1" s="1"/>
  <c r="L107" i="1" s="1"/>
  <c r="I109" i="1"/>
  <c r="J109" i="1" s="1"/>
  <c r="K109" i="1" s="1"/>
  <c r="L109" i="1" s="1"/>
  <c r="I108" i="1"/>
  <c r="J108" i="1" s="1"/>
  <c r="K108" i="1" s="1"/>
  <c r="L108" i="1" s="1"/>
  <c r="I59" i="1"/>
  <c r="J59" i="1" s="1"/>
  <c r="K59" i="1" s="1"/>
  <c r="L59" i="1" s="1"/>
  <c r="I63" i="1"/>
  <c r="J63" i="1" s="1"/>
  <c r="K63" i="1" s="1"/>
  <c r="L63" i="1" s="1"/>
  <c r="I80" i="1"/>
  <c r="J80" i="1" s="1"/>
  <c r="K80" i="1" s="1"/>
  <c r="L80" i="1" s="1"/>
  <c r="I82" i="1"/>
  <c r="J82" i="1" s="1"/>
  <c r="K82" i="1" s="1"/>
  <c r="L82" i="1" s="1"/>
  <c r="I74" i="1"/>
  <c r="J74" i="1" s="1"/>
  <c r="K74" i="1" s="1"/>
  <c r="L74" i="1" s="1"/>
  <c r="I75" i="1"/>
  <c r="J75" i="1" s="1"/>
  <c r="K75" i="1" s="1"/>
  <c r="L75" i="1" s="1"/>
  <c r="I77" i="1"/>
  <c r="J77" i="1" s="1"/>
  <c r="K77" i="1" s="1"/>
  <c r="L77" i="1" s="1"/>
  <c r="I81" i="1"/>
  <c r="J81" i="1" s="1"/>
  <c r="K81" i="1" s="1"/>
  <c r="L81" i="1" s="1"/>
  <c r="I4" i="1"/>
  <c r="J4" i="1" s="1"/>
  <c r="K4" i="1" s="1"/>
  <c r="L4" i="1" s="1"/>
  <c r="I2" i="1"/>
  <c r="J2" i="1" s="1"/>
  <c r="K2" i="1" s="1"/>
  <c r="L2" i="1" s="1"/>
  <c r="I9" i="1"/>
  <c r="J9" i="1" s="1"/>
  <c r="K9" i="1" s="1"/>
  <c r="L9" i="1" s="1"/>
  <c r="I10" i="1"/>
  <c r="J10" i="1" s="1"/>
  <c r="K10" i="1" s="1"/>
  <c r="L10" i="1" s="1"/>
  <c r="I3" i="1"/>
  <c r="J3" i="1" s="1"/>
  <c r="K3" i="1" s="1"/>
  <c r="L3" i="1" s="1"/>
  <c r="I14" i="1"/>
  <c r="J14" i="1" s="1"/>
  <c r="K14" i="1" s="1"/>
  <c r="L14" i="1" s="1"/>
  <c r="I12" i="1"/>
  <c r="J12" i="1" s="1"/>
  <c r="K12" i="1" s="1"/>
  <c r="L12" i="1" s="1"/>
  <c r="I11" i="1"/>
  <c r="J11" i="1" s="1"/>
  <c r="K11" i="1" s="1"/>
  <c r="L11" i="1" s="1"/>
  <c r="I15" i="1"/>
  <c r="J15" i="1" s="1"/>
  <c r="K15" i="1" s="1"/>
  <c r="L15" i="1" s="1"/>
  <c r="I21" i="1"/>
  <c r="J21" i="1" s="1"/>
  <c r="K21" i="1" s="1"/>
  <c r="L21" i="1" s="1"/>
  <c r="I17" i="1"/>
  <c r="J17" i="1" s="1"/>
  <c r="K17" i="1" s="1"/>
  <c r="L17" i="1" s="1"/>
  <c r="I18" i="1"/>
  <c r="J18" i="1" s="1"/>
  <c r="K18" i="1" s="1"/>
  <c r="L18" i="1" s="1"/>
  <c r="I20" i="1"/>
  <c r="J20" i="1" s="1"/>
  <c r="K20" i="1" s="1"/>
  <c r="L20" i="1" s="1"/>
  <c r="I27" i="1"/>
  <c r="J27" i="1" s="1"/>
  <c r="K27" i="1" s="1"/>
  <c r="L27" i="1" s="1"/>
  <c r="I31" i="1"/>
  <c r="J31" i="1" s="1"/>
  <c r="K31" i="1" s="1"/>
  <c r="L31" i="1" s="1"/>
  <c r="I30" i="1"/>
  <c r="J30" i="1" s="1"/>
  <c r="K30" i="1" s="1"/>
  <c r="L30" i="1" s="1"/>
  <c r="I22" i="1"/>
  <c r="J22" i="1" s="1"/>
  <c r="K22" i="1" s="1"/>
  <c r="L22" i="1" s="1"/>
  <c r="I40" i="1"/>
  <c r="J40" i="1" s="1"/>
  <c r="K40" i="1" s="1"/>
  <c r="L40" i="1" s="1"/>
  <c r="I37" i="1"/>
  <c r="J37" i="1" s="1"/>
  <c r="K37" i="1" s="1"/>
  <c r="L37" i="1" s="1"/>
  <c r="I34" i="1"/>
  <c r="J34" i="1" s="1"/>
  <c r="K34" i="1" s="1"/>
  <c r="L34" i="1" s="1"/>
  <c r="I42" i="1"/>
  <c r="J42" i="1" s="1"/>
  <c r="K42" i="1" s="1"/>
  <c r="L42" i="1" s="1"/>
  <c r="I43" i="1"/>
  <c r="J43" i="1" s="1"/>
  <c r="K43" i="1" s="1"/>
  <c r="L43" i="1" s="1"/>
  <c r="I41" i="1"/>
  <c r="J41" i="1" s="1"/>
  <c r="K41" i="1" s="1"/>
  <c r="L41" i="1" s="1"/>
  <c r="I46" i="1"/>
  <c r="J46" i="1" s="1"/>
  <c r="K46" i="1" s="1"/>
  <c r="L46" i="1" s="1"/>
  <c r="I53" i="1"/>
  <c r="J53" i="1" s="1"/>
  <c r="K53" i="1" s="1"/>
  <c r="L53" i="1" s="1"/>
  <c r="I54" i="1"/>
  <c r="J54" i="1" s="1"/>
  <c r="K54" i="1" s="1"/>
  <c r="L54" i="1" s="1"/>
  <c r="I50" i="1"/>
  <c r="J50" i="1" s="1"/>
  <c r="K50" i="1" s="1"/>
  <c r="L50" i="1" s="1"/>
  <c r="I51" i="1"/>
  <c r="J51" i="1" s="1"/>
  <c r="K51" i="1" s="1"/>
  <c r="L51" i="1" s="1"/>
  <c r="I56" i="1"/>
  <c r="J56" i="1" s="1"/>
  <c r="K56" i="1" s="1"/>
  <c r="L56" i="1" s="1"/>
  <c r="I55" i="1"/>
  <c r="J55" i="1" s="1"/>
  <c r="K55" i="1" s="1"/>
  <c r="L55" i="1" s="1"/>
  <c r="I68" i="1"/>
  <c r="J68" i="1" s="1"/>
  <c r="K68" i="1" s="1"/>
  <c r="L68" i="1" s="1"/>
  <c r="I60" i="1"/>
  <c r="J60" i="1" s="1"/>
  <c r="K60" i="1" s="1"/>
  <c r="L60" i="1" s="1"/>
  <c r="I58" i="1"/>
  <c r="J58" i="1" s="1"/>
  <c r="K58" i="1" s="1"/>
  <c r="L58" i="1" s="1"/>
  <c r="I72" i="1"/>
  <c r="J72" i="1" s="1"/>
  <c r="K72" i="1" s="1"/>
  <c r="L72" i="1" s="1"/>
  <c r="I65" i="1"/>
  <c r="J65" i="1" s="1"/>
  <c r="K65" i="1" s="1"/>
  <c r="L65" i="1" s="1"/>
  <c r="I84" i="1"/>
  <c r="J84" i="1" s="1"/>
  <c r="K84" i="1" s="1"/>
  <c r="L84" i="1" s="1"/>
  <c r="I83" i="1"/>
  <c r="J83" i="1" s="1"/>
  <c r="K83" i="1" s="1"/>
  <c r="L83" i="1" s="1"/>
  <c r="I85" i="1"/>
  <c r="J85" i="1" s="1"/>
  <c r="K85" i="1" s="1"/>
  <c r="L85" i="1" s="1"/>
  <c r="I86" i="1"/>
  <c r="J86" i="1" s="1"/>
  <c r="K86" i="1" s="1"/>
  <c r="L86" i="1" s="1"/>
  <c r="I8" i="1"/>
  <c r="J8" i="1" s="1"/>
  <c r="K8" i="1" s="1"/>
  <c r="L8" i="1" s="1"/>
  <c r="I35" i="1"/>
  <c r="J35" i="1" s="1"/>
  <c r="K35" i="1" s="1"/>
  <c r="L35" i="1" s="1"/>
  <c r="I73" i="1"/>
  <c r="J73" i="1" s="1"/>
  <c r="K73" i="1" s="1"/>
  <c r="L73" i="1" s="1"/>
  <c r="I45" i="1"/>
  <c r="J45" i="1" s="1"/>
  <c r="K45" i="1" s="1"/>
  <c r="L45" i="1" s="1"/>
  <c r="I44" i="1"/>
  <c r="J44" i="1" s="1"/>
  <c r="K44" i="1" s="1"/>
  <c r="L44" i="1" s="1"/>
  <c r="I19" i="1"/>
  <c r="J19" i="1" s="1"/>
  <c r="K19" i="1" s="1"/>
  <c r="L19" i="1" s="1"/>
  <c r="I90" i="1"/>
  <c r="J90" i="1" s="1"/>
  <c r="K90" i="1" s="1"/>
  <c r="L90" i="1" s="1"/>
  <c r="I25" i="1"/>
  <c r="J25" i="1" s="1"/>
  <c r="K25" i="1" s="1"/>
  <c r="L25" i="1" s="1"/>
  <c r="I38" i="1"/>
  <c r="J38" i="1" s="1"/>
  <c r="K38" i="1" s="1"/>
  <c r="L38" i="1" s="1"/>
  <c r="I39" i="1"/>
  <c r="J39" i="1" s="1"/>
  <c r="K39" i="1" s="1"/>
  <c r="L39" i="1" s="1"/>
  <c r="I36" i="1"/>
  <c r="J36" i="1" s="1"/>
  <c r="K36" i="1" s="1"/>
  <c r="L36" i="1" s="1"/>
  <c r="I76" i="1"/>
  <c r="J76" i="1" s="1"/>
  <c r="K76" i="1" s="1"/>
  <c r="L76" i="1" s="1"/>
  <c r="I33" i="1"/>
  <c r="J33" i="1" s="1"/>
  <c r="K33" i="1" s="1"/>
  <c r="L33" i="1" s="1"/>
  <c r="I47" i="1"/>
  <c r="J47" i="1" s="1"/>
  <c r="K47" i="1" s="1"/>
  <c r="L47" i="1" s="1"/>
  <c r="I48" i="1"/>
  <c r="J48" i="1" s="1"/>
  <c r="K48" i="1" s="1"/>
  <c r="L48" i="1" s="1"/>
  <c r="I13" i="1"/>
  <c r="J13" i="1" s="1"/>
  <c r="K13" i="1" s="1"/>
  <c r="L13" i="1" s="1"/>
  <c r="I52" i="1"/>
  <c r="J52" i="1" s="1"/>
  <c r="K52" i="1" s="1"/>
  <c r="L52" i="1" s="1"/>
  <c r="I6" i="1"/>
  <c r="J6" i="1" s="1"/>
  <c r="K6" i="1" s="1"/>
  <c r="L6" i="1" s="1"/>
  <c r="I5" i="1"/>
  <c r="J5" i="1" s="1"/>
  <c r="K5" i="1" s="1"/>
  <c r="L5" i="1" s="1"/>
  <c r="I78" i="1"/>
  <c r="J78" i="1" s="1"/>
  <c r="K78" i="1" s="1"/>
  <c r="L78" i="1" s="1"/>
  <c r="I16" i="1"/>
  <c r="J16" i="1" s="1"/>
  <c r="K16" i="1" s="1"/>
  <c r="L16" i="1" s="1"/>
  <c r="I7" i="1"/>
  <c r="J7" i="1" s="1"/>
  <c r="K7" i="1" s="1"/>
  <c r="L7" i="1" s="1"/>
  <c r="I79" i="1"/>
  <c r="J79" i="1" s="1"/>
  <c r="K79" i="1" s="1"/>
  <c r="L79" i="1" s="1"/>
  <c r="I49" i="1"/>
  <c r="J49" i="1" s="1"/>
  <c r="K49" i="1" s="1"/>
  <c r="L49" i="1" s="1"/>
  <c r="Q204" i="1" l="1"/>
  <c r="R204" i="1" s="1"/>
  <c r="S204" i="1" s="1"/>
  <c r="Q213" i="1"/>
  <c r="R213" i="1" s="1"/>
  <c r="S213" i="1" s="1"/>
  <c r="Q212" i="1"/>
  <c r="R212" i="1" s="1"/>
  <c r="S212" i="1" s="1"/>
  <c r="Q206" i="1"/>
  <c r="R206" i="1" s="1"/>
  <c r="S206" i="1" s="1"/>
  <c r="Q207" i="1"/>
  <c r="R207" i="1" s="1"/>
  <c r="S207" i="1" s="1"/>
  <c r="Q210" i="1"/>
  <c r="R210" i="1" s="1"/>
  <c r="S210" i="1" s="1"/>
  <c r="Q209" i="1"/>
  <c r="R209" i="1" s="1"/>
  <c r="S209" i="1" s="1"/>
  <c r="Q205" i="1"/>
  <c r="R205" i="1" s="1"/>
  <c r="S205" i="1" s="1"/>
  <c r="Q191" i="1"/>
  <c r="R191" i="1" s="1"/>
  <c r="S191" i="1" s="1"/>
  <c r="Q192" i="1"/>
  <c r="R192" i="1" s="1"/>
  <c r="S192" i="1" s="1"/>
  <c r="Q170" i="1"/>
  <c r="R170" i="1" s="1"/>
  <c r="S170" i="1" s="1"/>
  <c r="Q188" i="1"/>
  <c r="R188" i="1" s="1"/>
  <c r="S188" i="1" s="1"/>
  <c r="Q193" i="1"/>
  <c r="R193" i="1" s="1"/>
  <c r="S193" i="1" s="1"/>
  <c r="Q189" i="1"/>
  <c r="R189" i="1" s="1"/>
  <c r="S189" i="1" s="1"/>
  <c r="Q195" i="1"/>
  <c r="R195" i="1" s="1"/>
  <c r="S195" i="1" s="1"/>
  <c r="Q177" i="1"/>
  <c r="R177" i="1" s="1"/>
  <c r="S177" i="1" s="1"/>
  <c r="Q175" i="1"/>
  <c r="R175" i="1" s="1"/>
  <c r="S175" i="1" s="1"/>
  <c r="Q208" i="1"/>
  <c r="R208" i="1" s="1"/>
  <c r="S208" i="1" s="1"/>
  <c r="Q194" i="1"/>
  <c r="R194" i="1" s="1"/>
  <c r="S194" i="1" s="1"/>
  <c r="Q174" i="1"/>
  <c r="R174" i="1" s="1"/>
  <c r="S174" i="1" s="1"/>
  <c r="Q172" i="1"/>
  <c r="R172" i="1" s="1"/>
  <c r="S172" i="1" s="1"/>
  <c r="Q176" i="1"/>
  <c r="R176" i="1" s="1"/>
  <c r="S176" i="1" s="1"/>
  <c r="Q201" i="1"/>
  <c r="R201" i="1" s="1"/>
  <c r="S201" i="1" s="1"/>
  <c r="Q198" i="1"/>
  <c r="R198" i="1" s="1"/>
  <c r="S198" i="1" s="1"/>
  <c r="Q184" i="1"/>
  <c r="R184" i="1" s="1"/>
  <c r="S184" i="1" s="1"/>
  <c r="Q199" i="1"/>
  <c r="R199" i="1" s="1"/>
  <c r="S199" i="1" s="1"/>
  <c r="Q202" i="1"/>
  <c r="R202" i="1" s="1"/>
  <c r="S202" i="1" s="1"/>
  <c r="Q200" i="1"/>
  <c r="R200" i="1" s="1"/>
  <c r="S200" i="1" s="1"/>
  <c r="Q186" i="1"/>
  <c r="R186" i="1" s="1"/>
  <c r="S186" i="1" s="1"/>
  <c r="Q180" i="1"/>
  <c r="R180" i="1" s="1"/>
  <c r="S180" i="1" s="1"/>
  <c r="Q185" i="1"/>
  <c r="R185" i="1" s="1"/>
  <c r="S185" i="1" s="1"/>
  <c r="Q169" i="1"/>
  <c r="R169" i="1" s="1"/>
  <c r="S169" i="1" s="1"/>
  <c r="Q182" i="1"/>
  <c r="R182" i="1" s="1"/>
  <c r="S182" i="1" s="1"/>
  <c r="Q203" i="1"/>
  <c r="R203" i="1" s="1"/>
  <c r="S203" i="1" s="1"/>
  <c r="Q179" i="1"/>
  <c r="R179" i="1" s="1"/>
  <c r="S179" i="1" s="1"/>
  <c r="Q196" i="1"/>
  <c r="R196" i="1" s="1"/>
  <c r="S196" i="1" s="1"/>
  <c r="Q181" i="1"/>
  <c r="R181" i="1" s="1"/>
  <c r="S181" i="1" s="1"/>
  <c r="Q183" i="1"/>
  <c r="R183" i="1" s="1"/>
  <c r="S183" i="1" s="1"/>
  <c r="Q190" i="1"/>
  <c r="R190" i="1" s="1"/>
  <c r="S190" i="1" s="1"/>
  <c r="Q187" i="1"/>
  <c r="R187" i="1" s="1"/>
  <c r="S187" i="1" s="1"/>
  <c r="Q178" i="1"/>
  <c r="R178" i="1" s="1"/>
  <c r="S178" i="1" s="1"/>
  <c r="Q197" i="1"/>
  <c r="R197" i="1" s="1"/>
  <c r="S197" i="1" s="1"/>
  <c r="Q173" i="1"/>
  <c r="R173" i="1" s="1"/>
  <c r="S173" i="1" s="1"/>
  <c r="Q171" i="1"/>
  <c r="R171" i="1" s="1"/>
  <c r="S171" i="1" s="1"/>
  <c r="M128" i="1"/>
  <c r="N128" i="1" s="1"/>
  <c r="O128" i="1" s="1"/>
  <c r="P128" i="1" s="1"/>
  <c r="M127" i="1"/>
  <c r="N127" i="1" s="1"/>
  <c r="O127" i="1" s="1"/>
  <c r="P127" i="1" s="1"/>
  <c r="M130" i="1"/>
  <c r="N130" i="1" s="1"/>
  <c r="O130" i="1" s="1"/>
  <c r="P130" i="1" s="1"/>
  <c r="M124" i="1"/>
  <c r="N124" i="1" s="1"/>
  <c r="O124" i="1" s="1"/>
  <c r="P124" i="1" s="1"/>
  <c r="M116" i="1"/>
  <c r="N116" i="1" s="1"/>
  <c r="O116" i="1" s="1"/>
  <c r="P116" i="1" s="1"/>
  <c r="M125" i="1"/>
  <c r="N125" i="1" s="1"/>
  <c r="O125" i="1" s="1"/>
  <c r="P125" i="1" s="1"/>
  <c r="M123" i="1"/>
  <c r="N123" i="1" s="1"/>
  <c r="O123" i="1" s="1"/>
  <c r="M122" i="1"/>
  <c r="N122" i="1" s="1"/>
  <c r="O122" i="1" s="1"/>
  <c r="P122" i="1" s="1"/>
  <c r="M117" i="1"/>
  <c r="N117" i="1" s="1"/>
  <c r="O117" i="1" s="1"/>
  <c r="P117" i="1" s="1"/>
  <c r="M121" i="1"/>
  <c r="N121" i="1" s="1"/>
  <c r="O121" i="1" s="1"/>
  <c r="P121" i="1" s="1"/>
  <c r="M118" i="1"/>
  <c r="N118" i="1" s="1"/>
  <c r="O118" i="1" s="1"/>
  <c r="P118" i="1" s="1"/>
  <c r="M119" i="1"/>
  <c r="N119" i="1" s="1"/>
  <c r="O119" i="1" s="1"/>
  <c r="P119" i="1" s="1"/>
  <c r="P133" i="1"/>
  <c r="P149" i="1"/>
  <c r="P131" i="1"/>
  <c r="P137" i="1"/>
  <c r="P145" i="1"/>
  <c r="P135" i="1"/>
  <c r="P132" i="1"/>
  <c r="P151" i="1"/>
  <c r="P139" i="1"/>
  <c r="P156" i="1"/>
  <c r="P140" i="1"/>
  <c r="P157" i="1"/>
  <c r="P147" i="1"/>
  <c r="P138" i="1"/>
  <c r="P152" i="1"/>
  <c r="Q166" i="1" s="1"/>
  <c r="R166" i="1" s="1"/>
  <c r="S166" i="1" s="1"/>
  <c r="P141" i="1"/>
  <c r="P143" i="1"/>
  <c r="P150" i="1"/>
  <c r="P136" i="1"/>
  <c r="P155" i="1"/>
  <c r="Q165" i="1" s="1"/>
  <c r="R165" i="1" s="1"/>
  <c r="S165" i="1" s="1"/>
  <c r="P129" i="1"/>
  <c r="P144" i="1"/>
  <c r="P134" i="1"/>
  <c r="P148" i="1"/>
  <c r="P153" i="1"/>
  <c r="P142" i="1"/>
  <c r="P126" i="1"/>
  <c r="P146" i="1"/>
  <c r="P154" i="1"/>
  <c r="M110" i="1"/>
  <c r="N110" i="1" s="1"/>
  <c r="O110" i="1" s="1"/>
  <c r="P110" i="1" s="1"/>
  <c r="M120" i="1"/>
  <c r="N120" i="1" s="1"/>
  <c r="O120" i="1" s="1"/>
  <c r="P120" i="1" s="1"/>
  <c r="M93" i="1"/>
  <c r="N93" i="1" s="1"/>
  <c r="O93" i="1" s="1"/>
  <c r="P93" i="1" s="1"/>
  <c r="M111" i="1"/>
  <c r="N111" i="1" s="1"/>
  <c r="O111" i="1" s="1"/>
  <c r="P111" i="1" s="1"/>
  <c r="M115" i="1"/>
  <c r="N115" i="1" s="1"/>
  <c r="O115" i="1" s="1"/>
  <c r="P115" i="1" s="1"/>
  <c r="M95" i="1"/>
  <c r="N95" i="1" s="1"/>
  <c r="O95" i="1" s="1"/>
  <c r="M98" i="1"/>
  <c r="N98" i="1" s="1"/>
  <c r="O98" i="1" s="1"/>
  <c r="M105" i="1"/>
  <c r="N105" i="1" s="1"/>
  <c r="O105" i="1" s="1"/>
  <c r="P105" i="1" s="1"/>
  <c r="M103" i="1"/>
  <c r="N103" i="1" s="1"/>
  <c r="O103" i="1" s="1"/>
  <c r="M114" i="1"/>
  <c r="N114" i="1" s="1"/>
  <c r="O114" i="1" s="1"/>
  <c r="P114" i="1" s="1"/>
  <c r="M112" i="1"/>
  <c r="N112" i="1" s="1"/>
  <c r="O112" i="1" s="1"/>
  <c r="P112" i="1" s="1"/>
  <c r="M71" i="1"/>
  <c r="N71" i="1" s="1"/>
  <c r="O71" i="1" s="1"/>
  <c r="P71" i="1" s="1"/>
  <c r="M106" i="1"/>
  <c r="N106" i="1" s="1"/>
  <c r="O106" i="1" s="1"/>
  <c r="P106" i="1" s="1"/>
  <c r="M25" i="1"/>
  <c r="N25" i="1" s="1"/>
  <c r="O25" i="1" s="1"/>
  <c r="M34" i="1"/>
  <c r="N34" i="1" s="1"/>
  <c r="O34" i="1" s="1"/>
  <c r="M4" i="1"/>
  <c r="N4" i="1" s="1"/>
  <c r="O4" i="1" s="1"/>
  <c r="M11" i="1"/>
  <c r="N11" i="1" s="1"/>
  <c r="O11" i="1" s="1"/>
  <c r="M8" i="1"/>
  <c r="N8" i="1" s="1"/>
  <c r="O8" i="1" s="1"/>
  <c r="M6" i="1"/>
  <c r="N6" i="1" s="1"/>
  <c r="O6" i="1" s="1"/>
  <c r="M12" i="1"/>
  <c r="N12" i="1" s="1"/>
  <c r="O12" i="1" s="1"/>
  <c r="M9" i="1"/>
  <c r="N9" i="1" s="1"/>
  <c r="O9" i="1" s="1"/>
  <c r="M94" i="1"/>
  <c r="N94" i="1" s="1"/>
  <c r="O94" i="1" s="1"/>
  <c r="M76" i="1"/>
  <c r="N76" i="1" s="1"/>
  <c r="O76" i="1" s="1"/>
  <c r="M83" i="1"/>
  <c r="N83" i="1" s="1"/>
  <c r="O83" i="1" s="1"/>
  <c r="M88" i="1"/>
  <c r="N88" i="1" s="1"/>
  <c r="O88" i="1" s="1"/>
  <c r="M84" i="1"/>
  <c r="N84" i="1" s="1"/>
  <c r="O84" i="1" s="1"/>
  <c r="M92" i="1"/>
  <c r="N92" i="1" s="1"/>
  <c r="O92" i="1" s="1"/>
  <c r="M86" i="1"/>
  <c r="N86" i="1" s="1"/>
  <c r="O86" i="1" s="1"/>
  <c r="M87" i="1"/>
  <c r="N87" i="1" s="1"/>
  <c r="O87" i="1" s="1"/>
  <c r="M89" i="1"/>
  <c r="N89" i="1" s="1"/>
  <c r="O89" i="1" s="1"/>
  <c r="M90" i="1"/>
  <c r="N90" i="1" s="1"/>
  <c r="O90" i="1" s="1"/>
  <c r="M78" i="1"/>
  <c r="N78" i="1" s="1"/>
  <c r="O78" i="1" s="1"/>
  <c r="M79" i="1"/>
  <c r="N79" i="1" s="1"/>
  <c r="O79" i="1" s="1"/>
  <c r="M91" i="1"/>
  <c r="N91" i="1" s="1"/>
  <c r="O91" i="1" s="1"/>
  <c r="M85" i="1"/>
  <c r="N85" i="1" s="1"/>
  <c r="O85" i="1" s="1"/>
  <c r="M73" i="1"/>
  <c r="N73" i="1" s="1"/>
  <c r="O73" i="1" s="1"/>
  <c r="M57" i="1"/>
  <c r="N57" i="1" s="1"/>
  <c r="O57" i="1" s="1"/>
  <c r="M22" i="1"/>
  <c r="N22" i="1" s="1"/>
  <c r="O22" i="1" s="1"/>
  <c r="M20" i="1"/>
  <c r="N20" i="1" s="1"/>
  <c r="O20" i="1" s="1"/>
  <c r="M36" i="1"/>
  <c r="N36" i="1" s="1"/>
  <c r="O36" i="1" s="1"/>
  <c r="M5" i="1"/>
  <c r="N5" i="1" s="1"/>
  <c r="O5" i="1" s="1"/>
  <c r="M13" i="1"/>
  <c r="N13" i="1" s="1"/>
  <c r="O13" i="1" s="1"/>
  <c r="M19" i="1"/>
  <c r="N19" i="1" s="1"/>
  <c r="O19" i="1" s="1"/>
  <c r="M16" i="1"/>
  <c r="N16" i="1" s="1"/>
  <c r="O16" i="1" s="1"/>
  <c r="M61" i="1"/>
  <c r="N61" i="1" s="1"/>
  <c r="O61" i="1" s="1"/>
  <c r="M53" i="1"/>
  <c r="N53" i="1" s="1"/>
  <c r="O53" i="1" s="1"/>
  <c r="M48" i="1"/>
  <c r="N48" i="1" s="1"/>
  <c r="O48" i="1" s="1"/>
  <c r="M44" i="1"/>
  <c r="N44" i="1" s="1"/>
  <c r="O44" i="1" s="1"/>
  <c r="M77" i="1"/>
  <c r="N77" i="1" s="1"/>
  <c r="O77" i="1" s="1"/>
  <c r="M38" i="1"/>
  <c r="N38" i="1" s="1"/>
  <c r="O38" i="1" s="1"/>
  <c r="M35" i="1"/>
  <c r="N35" i="1" s="1"/>
  <c r="O35" i="1" s="1"/>
  <c r="M41" i="1"/>
  <c r="N41" i="1" s="1"/>
  <c r="O41" i="1" s="1"/>
  <c r="M81" i="1"/>
  <c r="N81" i="1" s="1"/>
  <c r="O81" i="1" s="1"/>
  <c r="M65" i="1"/>
  <c r="N65" i="1" s="1"/>
  <c r="O65" i="1" s="1"/>
  <c r="M18" i="1"/>
  <c r="N18" i="1" s="1"/>
  <c r="O18" i="1" s="1"/>
  <c r="M28" i="1"/>
  <c r="N28" i="1" s="1"/>
  <c r="O28" i="1" s="1"/>
  <c r="M17" i="1"/>
  <c r="N17" i="1" s="1"/>
  <c r="O17" i="1" s="1"/>
  <c r="M30" i="1"/>
  <c r="N30" i="1" s="1"/>
  <c r="O30" i="1" s="1"/>
  <c r="M31" i="1"/>
  <c r="N31" i="1" s="1"/>
  <c r="O31" i="1" s="1"/>
  <c r="M27" i="1"/>
  <c r="N27" i="1" s="1"/>
  <c r="O27" i="1" s="1"/>
  <c r="M21" i="1"/>
  <c r="N21" i="1" s="1"/>
  <c r="O21" i="1" s="1"/>
  <c r="M7" i="1"/>
  <c r="N7" i="1" s="1"/>
  <c r="O7" i="1" s="1"/>
  <c r="M10" i="1"/>
  <c r="N10" i="1" s="1"/>
  <c r="O10" i="1" s="1"/>
  <c r="M14" i="1"/>
  <c r="N14" i="1" s="1"/>
  <c r="O14" i="1" s="1"/>
  <c r="M15" i="1"/>
  <c r="N15" i="1" s="1"/>
  <c r="O15" i="1" s="1"/>
  <c r="M3" i="1"/>
  <c r="N3" i="1" s="1"/>
  <c r="O3" i="1" s="1"/>
  <c r="M2" i="1"/>
  <c r="N2" i="1" s="1"/>
  <c r="O2" i="1" s="1"/>
  <c r="M24" i="1"/>
  <c r="N24" i="1" s="1"/>
  <c r="O24" i="1" s="1"/>
  <c r="M37" i="1"/>
  <c r="N37" i="1" s="1"/>
  <c r="O37" i="1" s="1"/>
  <c r="M75" i="1"/>
  <c r="N75" i="1" s="1"/>
  <c r="O75" i="1" s="1"/>
  <c r="M69" i="1"/>
  <c r="N69" i="1" s="1"/>
  <c r="O69" i="1" s="1"/>
  <c r="M58" i="1"/>
  <c r="N58" i="1" s="1"/>
  <c r="O58" i="1" s="1"/>
  <c r="M67" i="1"/>
  <c r="N67" i="1" s="1"/>
  <c r="O67" i="1" s="1"/>
  <c r="M60" i="1"/>
  <c r="N60" i="1" s="1"/>
  <c r="O60" i="1" s="1"/>
  <c r="M40" i="1"/>
  <c r="N40" i="1" s="1"/>
  <c r="O40" i="1" s="1"/>
  <c r="M45" i="1"/>
  <c r="N45" i="1" s="1"/>
  <c r="O45" i="1" s="1"/>
  <c r="M80" i="1"/>
  <c r="N80" i="1" s="1"/>
  <c r="O80" i="1" s="1"/>
  <c r="M70" i="1"/>
  <c r="N70" i="1" s="1"/>
  <c r="O70" i="1" s="1"/>
  <c r="M96" i="1"/>
  <c r="N96" i="1" s="1"/>
  <c r="O96" i="1" s="1"/>
  <c r="M99" i="1"/>
  <c r="N99" i="1" s="1"/>
  <c r="O99" i="1" s="1"/>
  <c r="M97" i="1"/>
  <c r="N97" i="1" s="1"/>
  <c r="O97" i="1" s="1"/>
  <c r="M42" i="1"/>
  <c r="N42" i="1" s="1"/>
  <c r="O42" i="1" s="1"/>
  <c r="M43" i="1"/>
  <c r="N43" i="1" s="1"/>
  <c r="O43" i="1" s="1"/>
  <c r="M46" i="1"/>
  <c r="N46" i="1" s="1"/>
  <c r="O46" i="1" s="1"/>
  <c r="M55" i="1"/>
  <c r="N55" i="1" s="1"/>
  <c r="O55" i="1" s="1"/>
  <c r="M56" i="1"/>
  <c r="N56" i="1" s="1"/>
  <c r="O56" i="1" s="1"/>
  <c r="M54" i="1"/>
  <c r="N54" i="1" s="1"/>
  <c r="O54" i="1" s="1"/>
  <c r="M49" i="1"/>
  <c r="N49" i="1" s="1"/>
  <c r="O49" i="1" s="1"/>
  <c r="M50" i="1"/>
  <c r="N50" i="1" s="1"/>
  <c r="O50" i="1" s="1"/>
  <c r="M68" i="1"/>
  <c r="N68" i="1" s="1"/>
  <c r="O68" i="1" s="1"/>
  <c r="M104" i="1"/>
  <c r="N104" i="1" s="1"/>
  <c r="O104" i="1" s="1"/>
  <c r="M100" i="1"/>
  <c r="N100" i="1" s="1"/>
  <c r="O100" i="1" s="1"/>
  <c r="M101" i="1"/>
  <c r="N101" i="1" s="1"/>
  <c r="O101" i="1" s="1"/>
  <c r="M108" i="1"/>
  <c r="N108" i="1" s="1"/>
  <c r="O108" i="1" s="1"/>
  <c r="M102" i="1"/>
  <c r="N102" i="1" s="1"/>
  <c r="O102" i="1" s="1"/>
  <c r="M107" i="1"/>
  <c r="N107" i="1" s="1"/>
  <c r="O107" i="1" s="1"/>
  <c r="M109" i="1"/>
  <c r="N109" i="1" s="1"/>
  <c r="O109" i="1" s="1"/>
  <c r="M47" i="1"/>
  <c r="N47" i="1" s="1"/>
  <c r="O47" i="1" s="1"/>
  <c r="M52" i="1"/>
  <c r="N52" i="1" s="1"/>
  <c r="O52" i="1" s="1"/>
  <c r="M66" i="1"/>
  <c r="N66" i="1" s="1"/>
  <c r="O66" i="1" s="1"/>
  <c r="M32" i="1"/>
  <c r="N32" i="1" s="1"/>
  <c r="O32" i="1" s="1"/>
  <c r="M26" i="1"/>
  <c r="N26" i="1" s="1"/>
  <c r="O26" i="1" s="1"/>
  <c r="M33" i="1"/>
  <c r="N33" i="1" s="1"/>
  <c r="O33" i="1" s="1"/>
  <c r="M39" i="1"/>
  <c r="N39" i="1" s="1"/>
  <c r="O39" i="1" s="1"/>
  <c r="M29" i="1"/>
  <c r="N29" i="1" s="1"/>
  <c r="O29" i="1" s="1"/>
  <c r="M72" i="1"/>
  <c r="N72" i="1" s="1"/>
  <c r="O72" i="1" s="1"/>
  <c r="M51" i="1"/>
  <c r="N51" i="1" s="1"/>
  <c r="O51" i="1" s="1"/>
  <c r="M62" i="1"/>
  <c r="N62" i="1" s="1"/>
  <c r="O62" i="1" s="1"/>
  <c r="M64" i="1"/>
  <c r="N64" i="1" s="1"/>
  <c r="O64" i="1" s="1"/>
  <c r="M63" i="1"/>
  <c r="N63" i="1" s="1"/>
  <c r="O63" i="1" s="1"/>
  <c r="M59" i="1"/>
  <c r="N59" i="1" s="1"/>
  <c r="O59" i="1" s="1"/>
  <c r="M82" i="1"/>
  <c r="N82" i="1" s="1"/>
  <c r="O82" i="1" s="1"/>
  <c r="M74" i="1"/>
  <c r="N74" i="1" s="1"/>
  <c r="O74" i="1" s="1"/>
  <c r="M23" i="1"/>
  <c r="N23" i="1" s="1"/>
  <c r="O23" i="1" s="1"/>
  <c r="M113" i="1"/>
  <c r="N113" i="1" s="1"/>
  <c r="O113" i="1" s="1"/>
  <c r="Q168" i="1" l="1"/>
  <c r="R168" i="1" s="1"/>
  <c r="S168" i="1" s="1"/>
  <c r="Q160" i="1"/>
  <c r="R160" i="1" s="1"/>
  <c r="S160" i="1" s="1"/>
  <c r="Q162" i="1"/>
  <c r="R162" i="1" s="1"/>
  <c r="S162" i="1" s="1"/>
  <c r="Q167" i="1"/>
  <c r="R167" i="1" s="1"/>
  <c r="S167" i="1" s="1"/>
  <c r="P123" i="1"/>
  <c r="Q117" i="1" s="1"/>
  <c r="R117" i="1" s="1"/>
  <c r="S117" i="1" s="1"/>
  <c r="Q164" i="1"/>
  <c r="R164" i="1" s="1"/>
  <c r="S164" i="1" s="1"/>
  <c r="Q161" i="1"/>
  <c r="R161" i="1" s="1"/>
  <c r="S161" i="1" s="1"/>
  <c r="Q159" i="1"/>
  <c r="R159" i="1" s="1"/>
  <c r="S159" i="1" s="1"/>
  <c r="Q158" i="1"/>
  <c r="R158" i="1" s="1"/>
  <c r="S158" i="1" s="1"/>
  <c r="Q163" i="1"/>
  <c r="R163" i="1" s="1"/>
  <c r="S163" i="1" s="1"/>
  <c r="Q143" i="1"/>
  <c r="R143" i="1" s="1"/>
  <c r="S143" i="1" s="1"/>
  <c r="Q157" i="1"/>
  <c r="R157" i="1" s="1"/>
  <c r="S157" i="1" s="1"/>
  <c r="Q145" i="1"/>
  <c r="R145" i="1" s="1"/>
  <c r="S145" i="1" s="1"/>
  <c r="Q146" i="1"/>
  <c r="R146" i="1" s="1"/>
  <c r="S146" i="1" s="1"/>
  <c r="Q126" i="1"/>
  <c r="R126" i="1" s="1"/>
  <c r="S126" i="1" s="1"/>
  <c r="Q155" i="1"/>
  <c r="R155" i="1" s="1"/>
  <c r="S155" i="1" s="1"/>
  <c r="Q141" i="1"/>
  <c r="R141" i="1" s="1"/>
  <c r="S141" i="1" s="1"/>
  <c r="Q140" i="1"/>
  <c r="R140" i="1" s="1"/>
  <c r="S140" i="1" s="1"/>
  <c r="Q132" i="1"/>
  <c r="R132" i="1" s="1"/>
  <c r="S132" i="1" s="1"/>
  <c r="Q131" i="1"/>
  <c r="R131" i="1" s="1"/>
  <c r="S131" i="1" s="1"/>
  <c r="Q149" i="1"/>
  <c r="R149" i="1" s="1"/>
  <c r="S149" i="1" s="1"/>
  <c r="Q142" i="1"/>
  <c r="R142" i="1" s="1"/>
  <c r="S142" i="1" s="1"/>
  <c r="Q129" i="1"/>
  <c r="R129" i="1" s="1"/>
  <c r="S129" i="1" s="1"/>
  <c r="Q136" i="1"/>
  <c r="R136" i="1" s="1"/>
  <c r="S136" i="1" s="1"/>
  <c r="Q152" i="1"/>
  <c r="R152" i="1" s="1"/>
  <c r="S152" i="1" s="1"/>
  <c r="Q139" i="1"/>
  <c r="R139" i="1" s="1"/>
  <c r="S139" i="1" s="1"/>
  <c r="Q135" i="1"/>
  <c r="R135" i="1" s="1"/>
  <c r="S135" i="1" s="1"/>
  <c r="Q137" i="1"/>
  <c r="R137" i="1" s="1"/>
  <c r="S137" i="1" s="1"/>
  <c r="Q153" i="1"/>
  <c r="R153" i="1" s="1"/>
  <c r="S153" i="1" s="1"/>
  <c r="Q150" i="1"/>
  <c r="R150" i="1" s="1"/>
  <c r="S150" i="1" s="1"/>
  <c r="Q128" i="1"/>
  <c r="R128" i="1" s="1"/>
  <c r="S128" i="1" s="1"/>
  <c r="Q134" i="1"/>
  <c r="R134" i="1" s="1"/>
  <c r="S134" i="1" s="1"/>
  <c r="Q138" i="1"/>
  <c r="R138" i="1" s="1"/>
  <c r="S138" i="1" s="1"/>
  <c r="Q154" i="1"/>
  <c r="R154" i="1" s="1"/>
  <c r="S154" i="1" s="1"/>
  <c r="Q148" i="1"/>
  <c r="R148" i="1" s="1"/>
  <c r="S148" i="1" s="1"/>
  <c r="Q144" i="1"/>
  <c r="R144" i="1" s="1"/>
  <c r="S144" i="1" s="1"/>
  <c r="Q147" i="1"/>
  <c r="R147" i="1" s="1"/>
  <c r="S147" i="1" s="1"/>
  <c r="Q156" i="1"/>
  <c r="R156" i="1" s="1"/>
  <c r="S156" i="1" s="1"/>
  <c r="Q151" i="1"/>
  <c r="R151" i="1" s="1"/>
  <c r="S151" i="1" s="1"/>
  <c r="Q133" i="1"/>
  <c r="R133" i="1" s="1"/>
  <c r="S133" i="1" s="1"/>
  <c r="P32" i="1"/>
  <c r="P68" i="1"/>
  <c r="P43" i="1"/>
  <c r="P7" i="1"/>
  <c r="P13" i="1"/>
  <c r="P22" i="1"/>
  <c r="P50" i="1"/>
  <c r="P42" i="1"/>
  <c r="P16" i="1"/>
  <c r="P5" i="1"/>
  <c r="P2" i="1"/>
  <c r="P27" i="1"/>
  <c r="P63" i="1"/>
  <c r="P33" i="1"/>
  <c r="P47" i="1"/>
  <c r="P49" i="1"/>
  <c r="P44" i="1"/>
  <c r="P54" i="1"/>
  <c r="P60" i="1"/>
  <c r="P36" i="1"/>
  <c r="P82" i="1"/>
  <c r="P56" i="1"/>
  <c r="P17" i="1"/>
  <c r="P59" i="1"/>
  <c r="P96" i="1"/>
  <c r="P37" i="1"/>
  <c r="P10" i="1"/>
  <c r="P38" i="1"/>
  <c r="P90" i="1"/>
  <c r="P72" i="1"/>
  <c r="P46" i="1"/>
  <c r="P18" i="1"/>
  <c r="P23" i="1"/>
  <c r="P88" i="1"/>
  <c r="P30" i="1"/>
  <c r="P109" i="1"/>
  <c r="P14" i="1"/>
  <c r="P40" i="1"/>
  <c r="P97" i="1"/>
  <c r="P83" i="1"/>
  <c r="P15" i="1"/>
  <c r="P81" i="1"/>
  <c r="P79" i="1"/>
  <c r="P11" i="1"/>
  <c r="P89" i="1"/>
  <c r="P113" i="1"/>
  <c r="P74" i="1"/>
  <c r="P62" i="1"/>
  <c r="P29" i="1"/>
  <c r="P41" i="1"/>
  <c r="P55" i="1"/>
  <c r="P25" i="1"/>
  <c r="P45" i="1"/>
  <c r="P87" i="1"/>
  <c r="P94" i="1"/>
  <c r="P58" i="1"/>
  <c r="P95" i="1"/>
  <c r="P66" i="1"/>
  <c r="P102" i="1"/>
  <c r="P99" i="1"/>
  <c r="P28" i="1"/>
  <c r="P35" i="1"/>
  <c r="P20" i="1"/>
  <c r="P91" i="1"/>
  <c r="P4" i="1"/>
  <c r="Q127" i="1"/>
  <c r="R127" i="1" s="1"/>
  <c r="S127" i="1" s="1"/>
  <c r="P65" i="1"/>
  <c r="P31" i="1"/>
  <c r="P108" i="1"/>
  <c r="P92" i="1"/>
  <c r="P24" i="1"/>
  <c r="P39" i="1"/>
  <c r="P19" i="1"/>
  <c r="P26" i="1"/>
  <c r="P52" i="1"/>
  <c r="P101" i="1"/>
  <c r="P107" i="1"/>
  <c r="P80" i="1"/>
  <c r="P85" i="1"/>
  <c r="P77" i="1"/>
  <c r="P48" i="1"/>
  <c r="P61" i="1"/>
  <c r="P8" i="1"/>
  <c r="P9" i="1"/>
  <c r="P57" i="1"/>
  <c r="P51" i="1"/>
  <c r="P100" i="1"/>
  <c r="P67" i="1"/>
  <c r="P75" i="1"/>
  <c r="P21" i="1"/>
  <c r="P76" i="1"/>
  <c r="P84" i="1"/>
  <c r="P12" i="1"/>
  <c r="P78" i="1"/>
  <c r="P98" i="1"/>
  <c r="P34" i="1"/>
  <c r="P73" i="1"/>
  <c r="P53" i="1"/>
  <c r="P103" i="1"/>
  <c r="P64" i="1"/>
  <c r="P104" i="1"/>
  <c r="P70" i="1"/>
  <c r="P69" i="1"/>
  <c r="P3" i="1"/>
  <c r="P6" i="1"/>
  <c r="P86" i="1"/>
  <c r="Q116" i="1" l="1"/>
  <c r="R116" i="1" s="1"/>
  <c r="S116" i="1" s="1"/>
  <c r="Q121" i="1"/>
  <c r="R121" i="1" s="1"/>
  <c r="S121" i="1" s="1"/>
  <c r="Q119" i="1"/>
  <c r="R119" i="1" s="1"/>
  <c r="S119" i="1" s="1"/>
  <c r="Q118" i="1"/>
  <c r="R118" i="1" s="1"/>
  <c r="S118" i="1" s="1"/>
  <c r="Q124" i="1"/>
  <c r="R124" i="1" s="1"/>
  <c r="S124" i="1" s="1"/>
  <c r="Q122" i="1"/>
  <c r="R122" i="1" s="1"/>
  <c r="S122" i="1" s="1"/>
  <c r="Q125" i="1"/>
  <c r="R125" i="1" s="1"/>
  <c r="S125" i="1" s="1"/>
  <c r="Q130" i="1"/>
  <c r="R130" i="1" s="1"/>
  <c r="S130" i="1" s="1"/>
  <c r="Q123" i="1"/>
  <c r="R123" i="1" s="1"/>
  <c r="S123" i="1" s="1"/>
  <c r="Q114" i="1"/>
  <c r="R114" i="1" s="1"/>
  <c r="S114" i="1" s="1"/>
  <c r="Q93" i="1"/>
  <c r="R93" i="1" s="1"/>
  <c r="S93" i="1" s="1"/>
  <c r="Q71" i="1"/>
  <c r="R71" i="1" s="1"/>
  <c r="S71" i="1" s="1"/>
  <c r="Q110" i="1"/>
  <c r="R110" i="1" s="1"/>
  <c r="S110" i="1" s="1"/>
  <c r="Q105" i="1"/>
  <c r="R105" i="1" s="1"/>
  <c r="S105" i="1" s="1"/>
  <c r="Q76" i="1"/>
  <c r="R76" i="1" s="1"/>
  <c r="S76" i="1" s="1"/>
  <c r="Q48" i="1"/>
  <c r="R48" i="1" s="1"/>
  <c r="S48" i="1" s="1"/>
  <c r="Q25" i="1"/>
  <c r="R25" i="1" s="1"/>
  <c r="S25" i="1" s="1"/>
  <c r="Q40" i="1"/>
  <c r="R40" i="1" s="1"/>
  <c r="S40" i="1" s="1"/>
  <c r="Q46" i="1"/>
  <c r="R46" i="1" s="1"/>
  <c r="S46" i="1" s="1"/>
  <c r="Q38" i="1"/>
  <c r="R38" i="1" s="1"/>
  <c r="S38" i="1" s="1"/>
  <c r="Q17" i="1"/>
  <c r="R17" i="1" s="1"/>
  <c r="S17" i="1" s="1"/>
  <c r="Q103" i="1"/>
  <c r="R103" i="1" s="1"/>
  <c r="S103" i="1" s="1"/>
  <c r="Q69" i="1"/>
  <c r="R69" i="1" s="1"/>
  <c r="S69" i="1" s="1"/>
  <c r="Q86" i="1"/>
  <c r="R86" i="1" s="1"/>
  <c r="S86" i="1" s="1"/>
  <c r="Q107" i="1"/>
  <c r="R107" i="1" s="1"/>
  <c r="S107" i="1" s="1"/>
  <c r="Q19" i="1"/>
  <c r="R19" i="1" s="1"/>
  <c r="S19" i="1" s="1"/>
  <c r="Q65" i="1"/>
  <c r="R65" i="1" s="1"/>
  <c r="S65" i="1" s="1"/>
  <c r="Q29" i="1"/>
  <c r="R29" i="1" s="1"/>
  <c r="S29" i="1" s="1"/>
  <c r="Q15" i="1"/>
  <c r="R15" i="1" s="1"/>
  <c r="S15" i="1" s="1"/>
  <c r="Q10" i="1"/>
  <c r="R10" i="1" s="1"/>
  <c r="S10" i="1" s="1"/>
  <c r="Q56" i="1"/>
  <c r="R56" i="1" s="1"/>
  <c r="S56" i="1" s="1"/>
  <c r="Q60" i="1"/>
  <c r="R60" i="1" s="1"/>
  <c r="S60" i="1" s="1"/>
  <c r="Q44" i="1"/>
  <c r="R44" i="1" s="1"/>
  <c r="S44" i="1" s="1"/>
  <c r="Q63" i="1"/>
  <c r="R63" i="1" s="1"/>
  <c r="S63" i="1" s="1"/>
  <c r="Q53" i="1"/>
  <c r="R53" i="1" s="1"/>
  <c r="S53" i="1" s="1"/>
  <c r="Q70" i="1"/>
  <c r="R70" i="1" s="1"/>
  <c r="S70" i="1" s="1"/>
  <c r="Q73" i="1"/>
  <c r="R73" i="1" s="1"/>
  <c r="S73" i="1" s="1"/>
  <c r="Q9" i="1"/>
  <c r="R9" i="1" s="1"/>
  <c r="S9" i="1" s="1"/>
  <c r="Q77" i="1"/>
  <c r="R77" i="1" s="1"/>
  <c r="S77" i="1" s="1"/>
  <c r="Q20" i="1"/>
  <c r="R20" i="1" s="1"/>
  <c r="S20" i="1" s="1"/>
  <c r="Q99" i="1"/>
  <c r="R99" i="1" s="1"/>
  <c r="S99" i="1" s="1"/>
  <c r="Q95" i="1"/>
  <c r="R95" i="1" s="1"/>
  <c r="S95" i="1" s="1"/>
  <c r="Q55" i="1"/>
  <c r="R55" i="1" s="1"/>
  <c r="S55" i="1" s="1"/>
  <c r="Q113" i="1"/>
  <c r="R113" i="1" s="1"/>
  <c r="S113" i="1" s="1"/>
  <c r="Q14" i="1"/>
  <c r="R14" i="1" s="1"/>
  <c r="S14" i="1" s="1"/>
  <c r="Q88" i="1"/>
  <c r="R88" i="1" s="1"/>
  <c r="S88" i="1" s="1"/>
  <c r="Q59" i="1"/>
  <c r="R59" i="1" s="1"/>
  <c r="S59" i="1" s="1"/>
  <c r="Q16" i="1"/>
  <c r="R16" i="1" s="1"/>
  <c r="S16" i="1" s="1"/>
  <c r="Q22" i="1"/>
  <c r="R22" i="1" s="1"/>
  <c r="S22" i="1" s="1"/>
  <c r="Q43" i="1"/>
  <c r="R43" i="1" s="1"/>
  <c r="S43" i="1" s="1"/>
  <c r="Q21" i="1"/>
  <c r="R21" i="1" s="1"/>
  <c r="S21" i="1" s="1"/>
  <c r="Q100" i="1"/>
  <c r="R100" i="1" s="1"/>
  <c r="S100" i="1" s="1"/>
  <c r="Q39" i="1"/>
  <c r="R39" i="1" s="1"/>
  <c r="S39" i="1" s="1"/>
  <c r="Q106" i="1"/>
  <c r="R106" i="1" s="1"/>
  <c r="S106" i="1" s="1"/>
  <c r="Q112" i="1"/>
  <c r="R112" i="1" s="1"/>
  <c r="S112" i="1" s="1"/>
  <c r="Q120" i="1"/>
  <c r="R120" i="1" s="1"/>
  <c r="S120" i="1" s="1"/>
  <c r="Q111" i="1"/>
  <c r="R111" i="1" s="1"/>
  <c r="S111" i="1" s="1"/>
  <c r="Q115" i="1"/>
  <c r="R115" i="1" s="1"/>
  <c r="S115" i="1" s="1"/>
  <c r="Q4" i="1"/>
  <c r="R4" i="1" s="1"/>
  <c r="S4" i="1" s="1"/>
  <c r="Q62" i="1"/>
  <c r="R62" i="1" s="1"/>
  <c r="S62" i="1" s="1"/>
  <c r="Q109" i="1"/>
  <c r="R109" i="1" s="1"/>
  <c r="S109" i="1" s="1"/>
  <c r="Q54" i="1"/>
  <c r="R54" i="1" s="1"/>
  <c r="S54" i="1" s="1"/>
  <c r="Q68" i="1"/>
  <c r="R68" i="1" s="1"/>
  <c r="S68" i="1" s="1"/>
  <c r="Q75" i="1"/>
  <c r="R75" i="1" s="1"/>
  <c r="S75" i="1" s="1"/>
  <c r="Q51" i="1"/>
  <c r="R51" i="1" s="1"/>
  <c r="S51" i="1" s="1"/>
  <c r="Q101" i="1"/>
  <c r="R101" i="1" s="1"/>
  <c r="S101" i="1" s="1"/>
  <c r="Q108" i="1"/>
  <c r="R108" i="1" s="1"/>
  <c r="S108" i="1" s="1"/>
  <c r="Q94" i="1"/>
  <c r="R94" i="1" s="1"/>
  <c r="S94" i="1" s="1"/>
  <c r="Q11" i="1"/>
  <c r="R11" i="1" s="1"/>
  <c r="S11" i="1" s="1"/>
  <c r="Q83" i="1"/>
  <c r="R83" i="1" s="1"/>
  <c r="S83" i="1" s="1"/>
  <c r="Q23" i="1"/>
  <c r="R23" i="1" s="1"/>
  <c r="S23" i="1" s="1"/>
  <c r="Q37" i="1"/>
  <c r="R37" i="1" s="1"/>
  <c r="S37" i="1" s="1"/>
  <c r="Q82" i="1"/>
  <c r="R82" i="1" s="1"/>
  <c r="S82" i="1" s="1"/>
  <c r="Q27" i="1"/>
  <c r="R27" i="1" s="1"/>
  <c r="S27" i="1" s="1"/>
  <c r="Q42" i="1"/>
  <c r="R42" i="1" s="1"/>
  <c r="S42" i="1" s="1"/>
  <c r="Q13" i="1"/>
  <c r="R13" i="1" s="1"/>
  <c r="S13" i="1" s="1"/>
  <c r="Q32" i="1"/>
  <c r="R32" i="1" s="1"/>
  <c r="S32" i="1" s="1"/>
  <c r="Q98" i="1"/>
  <c r="R98" i="1" s="1"/>
  <c r="S98" i="1" s="1"/>
  <c r="Q6" i="1"/>
  <c r="R6" i="1" s="1"/>
  <c r="S6" i="1" s="1"/>
  <c r="Q104" i="1"/>
  <c r="R104" i="1" s="1"/>
  <c r="S104" i="1" s="1"/>
  <c r="Q34" i="1"/>
  <c r="R34" i="1" s="1"/>
  <c r="S34" i="1" s="1"/>
  <c r="Q78" i="1"/>
  <c r="R78" i="1" s="1"/>
  <c r="S78" i="1" s="1"/>
  <c r="Q12" i="1"/>
  <c r="R12" i="1" s="1"/>
  <c r="S12" i="1" s="1"/>
  <c r="Q8" i="1"/>
  <c r="R8" i="1" s="1"/>
  <c r="S8" i="1" s="1"/>
  <c r="Q85" i="1"/>
  <c r="R85" i="1" s="1"/>
  <c r="S85" i="1" s="1"/>
  <c r="Q52" i="1"/>
  <c r="R52" i="1" s="1"/>
  <c r="S52" i="1" s="1"/>
  <c r="Q92" i="1"/>
  <c r="R92" i="1" s="1"/>
  <c r="S92" i="1" s="1"/>
  <c r="Q102" i="1"/>
  <c r="R102" i="1" s="1"/>
  <c r="S102" i="1" s="1"/>
  <c r="Q58" i="1"/>
  <c r="R58" i="1" s="1"/>
  <c r="S58" i="1" s="1"/>
  <c r="Q41" i="1"/>
  <c r="R41" i="1" s="1"/>
  <c r="S41" i="1" s="1"/>
  <c r="Q97" i="1"/>
  <c r="R97" i="1" s="1"/>
  <c r="S97" i="1" s="1"/>
  <c r="Q30" i="1"/>
  <c r="R30" i="1" s="1"/>
  <c r="S30" i="1" s="1"/>
  <c r="Q72" i="1"/>
  <c r="R72" i="1" s="1"/>
  <c r="S72" i="1" s="1"/>
  <c r="Q90" i="1"/>
  <c r="R90" i="1" s="1"/>
  <c r="S90" i="1" s="1"/>
  <c r="Q36" i="1"/>
  <c r="R36" i="1" s="1"/>
  <c r="S36" i="1" s="1"/>
  <c r="Q49" i="1"/>
  <c r="R49" i="1" s="1"/>
  <c r="S49" i="1" s="1"/>
  <c r="Q50" i="1"/>
  <c r="R50" i="1" s="1"/>
  <c r="S50" i="1" s="1"/>
  <c r="Q7" i="1"/>
  <c r="R7" i="1" s="1"/>
  <c r="S7" i="1" s="1"/>
  <c r="Q3" i="1"/>
  <c r="R3" i="1" s="1"/>
  <c r="S3" i="1" s="1"/>
  <c r="Q64" i="1"/>
  <c r="R64" i="1" s="1"/>
  <c r="S64" i="1" s="1"/>
  <c r="Q67" i="1"/>
  <c r="R67" i="1" s="1"/>
  <c r="S67" i="1" s="1"/>
  <c r="Q61" i="1"/>
  <c r="R61" i="1" s="1"/>
  <c r="S61" i="1" s="1"/>
  <c r="Q24" i="1"/>
  <c r="R24" i="1" s="1"/>
  <c r="S24" i="1" s="1"/>
  <c r="Q91" i="1"/>
  <c r="R91" i="1" s="1"/>
  <c r="S91" i="1" s="1"/>
  <c r="Q35" i="1"/>
  <c r="R35" i="1" s="1"/>
  <c r="S35" i="1" s="1"/>
  <c r="Q74" i="1"/>
  <c r="R74" i="1" s="1"/>
  <c r="S74" i="1" s="1"/>
  <c r="Q89" i="1"/>
  <c r="R89" i="1" s="1"/>
  <c r="S89" i="1" s="1"/>
  <c r="Q79" i="1"/>
  <c r="R79" i="1" s="1"/>
  <c r="S79" i="1" s="1"/>
  <c r="Q96" i="1"/>
  <c r="R96" i="1" s="1"/>
  <c r="S96" i="1" s="1"/>
  <c r="Q47" i="1"/>
  <c r="R47" i="1" s="1"/>
  <c r="S47" i="1" s="1"/>
  <c r="Q33" i="1"/>
  <c r="R33" i="1" s="1"/>
  <c r="S33" i="1" s="1"/>
  <c r="Q2" i="1"/>
  <c r="R2" i="1" s="1"/>
  <c r="S2" i="1" s="1"/>
  <c r="Q84" i="1"/>
  <c r="R84" i="1" s="1"/>
  <c r="S84" i="1" s="1"/>
  <c r="Q57" i="1"/>
  <c r="R57" i="1" s="1"/>
  <c r="S57" i="1" s="1"/>
  <c r="Q80" i="1"/>
  <c r="R80" i="1" s="1"/>
  <c r="S80" i="1" s="1"/>
  <c r="Q26" i="1"/>
  <c r="R26" i="1" s="1"/>
  <c r="S26" i="1" s="1"/>
  <c r="Q31" i="1"/>
  <c r="R31" i="1" s="1"/>
  <c r="S31" i="1" s="1"/>
  <c r="Q28" i="1"/>
  <c r="R28" i="1" s="1"/>
  <c r="S28" i="1" s="1"/>
  <c r="Q66" i="1"/>
  <c r="R66" i="1" s="1"/>
  <c r="S66" i="1" s="1"/>
  <c r="Q87" i="1"/>
  <c r="R87" i="1" s="1"/>
  <c r="S87" i="1" s="1"/>
  <c r="Q45" i="1"/>
  <c r="R45" i="1" s="1"/>
  <c r="S45" i="1" s="1"/>
  <c r="Q81" i="1"/>
  <c r="R81" i="1" s="1"/>
  <c r="S81" i="1" s="1"/>
  <c r="Q18" i="1"/>
  <c r="R18" i="1" s="1"/>
  <c r="S18" i="1" s="1"/>
  <c r="Q5" i="1"/>
  <c r="R5" i="1" s="1"/>
  <c r="S5" i="1" s="1"/>
</calcChain>
</file>

<file path=xl/sharedStrings.xml><?xml version="1.0" encoding="utf-8"?>
<sst xmlns="http://schemas.openxmlformats.org/spreadsheetml/2006/main" count="1491" uniqueCount="767">
  <si>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</si>
  <si>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</si>
  <si>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</si>
  <si>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</si>
  <si>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</si>
  <si>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</si>
  <si>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</si>
  <si>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</si>
  <si>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</si>
  <si>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</si>
  <si>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</si>
  <si>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</si>
  <si>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</si>
  <si>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</si>
  <si>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</si>
  <si>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</si>
  <si>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</si>
  <si>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</si>
  <si>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</si>
  <si>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Northern River      </t>
  </si>
  <si>
    <t xml:space="preserve">Destinys Hero       </t>
  </si>
  <si>
    <t xml:space="preserve">Maurus              </t>
  </si>
  <si>
    <t xml:space="preserve">Greater Good        </t>
  </si>
  <si>
    <t xml:space="preserve">Ruling Dynasty      </t>
  </si>
  <si>
    <t xml:space="preserve">Tango Yankee        </t>
  </si>
  <si>
    <t>Gold Coast</t>
  </si>
  <si>
    <t xml:space="preserve">Capetown Hussey     </t>
  </si>
  <si>
    <t xml:space="preserve">Estikhraaj          </t>
  </si>
  <si>
    <t xml:space="preserve">Skytrek             </t>
  </si>
  <si>
    <t xml:space="preserve">Double Superlative  </t>
  </si>
  <si>
    <t xml:space="preserve">Melted Moments      </t>
  </si>
  <si>
    <t xml:space="preserve">War Baby            </t>
  </si>
  <si>
    <t xml:space="preserve">Congelator          </t>
  </si>
  <si>
    <t xml:space="preserve">Benicos Prince      </t>
  </si>
  <si>
    <t xml:space="preserve">Denbern             </t>
  </si>
  <si>
    <t xml:space="preserve">Nordic Show         </t>
  </si>
  <si>
    <t xml:space="preserve">Shield Wall         </t>
  </si>
  <si>
    <t xml:space="preserve">Image Of Love       </t>
  </si>
  <si>
    <t xml:space="preserve">Dauphin De France   </t>
  </si>
  <si>
    <t xml:space="preserve">Pleased             </t>
  </si>
  <si>
    <t>Newcastle</t>
  </si>
  <si>
    <t xml:space="preserve">Equipped            </t>
  </si>
  <si>
    <t xml:space="preserve">Madam Juror         </t>
  </si>
  <si>
    <t xml:space="preserve">Dress Rehearsal     </t>
  </si>
  <si>
    <t xml:space="preserve">Pressing Matters    </t>
  </si>
  <si>
    <t xml:space="preserve">Mister Maker        </t>
  </si>
  <si>
    <t xml:space="preserve">Whakatane           </t>
  </si>
  <si>
    <t xml:space="preserve">Im A Rippa          </t>
  </si>
  <si>
    <t xml:space="preserve">Sebring Sun         </t>
  </si>
  <si>
    <t xml:space="preserve">Sony Legend         </t>
  </si>
  <si>
    <t xml:space="preserve">Mr Marbellouz       </t>
  </si>
  <si>
    <t xml:space="preserve">Grunderzeit         </t>
  </si>
  <si>
    <t xml:space="preserve">Oink                </t>
  </si>
  <si>
    <t xml:space="preserve">Primal Flight       </t>
  </si>
  <si>
    <t xml:space="preserve">Tyzone              </t>
  </si>
  <si>
    <t xml:space="preserve">Wild N Famous       </t>
  </si>
  <si>
    <t xml:space="preserve">My Little Flicka    </t>
  </si>
  <si>
    <t xml:space="preserve">Taillevent          </t>
  </si>
  <si>
    <t xml:space="preserve">Bred For Luck       </t>
  </si>
  <si>
    <t xml:space="preserve">Miss Iano           </t>
  </si>
  <si>
    <t>Horsham</t>
  </si>
  <si>
    <t xml:space="preserve">Amusing Magnus      </t>
  </si>
  <si>
    <t xml:space="preserve">I Am Someone        </t>
  </si>
  <si>
    <t xml:space="preserve">Lithosphere         </t>
  </si>
  <si>
    <t xml:space="preserve">The Ghan            </t>
  </si>
  <si>
    <t xml:space="preserve">Trerice             </t>
  </si>
  <si>
    <t xml:space="preserve">All About Mary      </t>
  </si>
  <si>
    <t xml:space="preserve">Bea Tempted         </t>
  </si>
  <si>
    <t xml:space="preserve">Caths Village       </t>
  </si>
  <si>
    <t>Rosehill</t>
  </si>
  <si>
    <t xml:space="preserve">Intuition           </t>
  </si>
  <si>
    <t xml:space="preserve">Regimen             </t>
  </si>
  <si>
    <t xml:space="preserve">Star Sensation      </t>
  </si>
  <si>
    <t xml:space="preserve">Goldfinch           </t>
  </si>
  <si>
    <t xml:space="preserve">Fox Swift           </t>
  </si>
  <si>
    <t xml:space="preserve">Sedition            </t>
  </si>
  <si>
    <t>Flemington</t>
  </si>
  <si>
    <t xml:space="preserve">Aloft               </t>
  </si>
  <si>
    <t xml:space="preserve">Benzini             </t>
  </si>
  <si>
    <t xml:space="preserve">Doukhan             </t>
  </si>
  <si>
    <t xml:space="preserve">Sin To Win          </t>
  </si>
  <si>
    <t xml:space="preserve">Multitude           </t>
  </si>
  <si>
    <t xml:space="preserve">Divine Sanction     </t>
  </si>
  <si>
    <t xml:space="preserve">Sherlock Holmes     </t>
  </si>
  <si>
    <t xml:space="preserve">Charlevoix          </t>
  </si>
  <si>
    <t xml:space="preserve">Sly Romance         </t>
  </si>
  <si>
    <t xml:space="preserve">Weave               </t>
  </si>
  <si>
    <t xml:space="preserve">Brotherly Secret    </t>
  </si>
  <si>
    <t xml:space="preserve">El Campeador        </t>
  </si>
  <si>
    <t xml:space="preserve">Fortensky           </t>
  </si>
  <si>
    <t xml:space="preserve">Kincaple Chief      </t>
  </si>
  <si>
    <t xml:space="preserve">Sabkhat             </t>
  </si>
  <si>
    <t xml:space="preserve">General Cos         </t>
  </si>
  <si>
    <t xml:space="preserve">Impregnable         </t>
  </si>
  <si>
    <t xml:space="preserve">Motion Granted      </t>
  </si>
  <si>
    <t xml:space="preserve">Real Ego            </t>
  </si>
  <si>
    <t xml:space="preserve">Sheza Lily          </t>
  </si>
  <si>
    <t xml:space="preserve">Chillin With Dylan  </t>
  </si>
  <si>
    <t xml:space="preserve">Fit For Purpose     </t>
  </si>
  <si>
    <t xml:space="preserve">Zamex               </t>
  </si>
  <si>
    <t xml:space="preserve">Divine Unicorn      </t>
  </si>
  <si>
    <t xml:space="preserve">Sea The Sparkle     </t>
  </si>
  <si>
    <t xml:space="preserve">Avachat             </t>
  </si>
  <si>
    <t xml:space="preserve">Casa Rossa          </t>
  </si>
  <si>
    <t xml:space="preserve">Fanciful Toff       </t>
  </si>
  <si>
    <t xml:space="preserve">Heres Bing          </t>
  </si>
  <si>
    <t xml:space="preserve">Rock Star Lad       </t>
  </si>
  <si>
    <t xml:space="preserve">Every Breath        </t>
  </si>
  <si>
    <t xml:space="preserve">Washington Lass     </t>
  </si>
  <si>
    <t xml:space="preserve">When In Vegas       </t>
  </si>
  <si>
    <t xml:space="preserve">Love Lockdown       </t>
  </si>
  <si>
    <t xml:space="preserve">Revelry             </t>
  </si>
  <si>
    <t xml:space="preserve">Joyfilly Ours       </t>
  </si>
  <si>
    <t xml:space="preserve">Merovee             </t>
  </si>
  <si>
    <t xml:space="preserve">Primitivo           </t>
  </si>
  <si>
    <t xml:space="preserve">Almighty Crown      </t>
  </si>
  <si>
    <t xml:space="preserve">Augustus            </t>
  </si>
  <si>
    <t xml:space="preserve">Animalia            </t>
  </si>
  <si>
    <t xml:space="preserve">Delfuego            </t>
  </si>
  <si>
    <t xml:space="preserve">Highway             </t>
  </si>
  <si>
    <t xml:space="preserve">Live And Free       </t>
  </si>
  <si>
    <t>Ipswich</t>
  </si>
  <si>
    <t xml:space="preserve">Le Dude             </t>
  </si>
  <si>
    <t xml:space="preserve">Jimibramz           </t>
  </si>
  <si>
    <t xml:space="preserve">Halfeti             </t>
  </si>
  <si>
    <t xml:space="preserve">Lefkas Island       </t>
  </si>
  <si>
    <t xml:space="preserve">The Sheepish Lion   </t>
  </si>
  <si>
    <t xml:space="preserve">My Psychiatrist     </t>
  </si>
  <si>
    <t xml:space="preserve">Smart As You Think  </t>
  </si>
  <si>
    <t xml:space="preserve">Token Of Love       </t>
  </si>
  <si>
    <t xml:space="preserve">Zasorceress         </t>
  </si>
  <si>
    <t xml:space="preserve">Kawabata            </t>
  </si>
  <si>
    <t xml:space="preserve">Almalita            </t>
  </si>
  <si>
    <t xml:space="preserve">Bertwhistle         </t>
  </si>
  <si>
    <t xml:space="preserve">Lipstick Lover      </t>
  </si>
  <si>
    <t xml:space="preserve">Cedar Grande        </t>
  </si>
  <si>
    <t xml:space="preserve">Diapason            </t>
  </si>
  <si>
    <t xml:space="preserve">Expierroment        </t>
  </si>
  <si>
    <t xml:space="preserve">King Tomlola        </t>
  </si>
  <si>
    <t xml:space="preserve">Impatience          </t>
  </si>
  <si>
    <t xml:space="preserve">Oakfield Sunflower  </t>
  </si>
  <si>
    <t xml:space="preserve">Better Than Elle    </t>
  </si>
  <si>
    <t xml:space="preserve">Muse                </t>
  </si>
  <si>
    <t xml:space="preserve">Charlie Boy         </t>
  </si>
  <si>
    <t xml:space="preserve">Moher               </t>
  </si>
  <si>
    <t xml:space="preserve">Nozomi              </t>
  </si>
  <si>
    <t xml:space="preserve">Snippets Land       </t>
  </si>
  <si>
    <t xml:space="preserve">Dreams Aplenty      </t>
  </si>
  <si>
    <t xml:space="preserve">Ruettiger           </t>
  </si>
  <si>
    <t xml:space="preserve">Aqua Vite           </t>
  </si>
  <si>
    <t xml:space="preserve">Rhyme Nor Rhythm    </t>
  </si>
  <si>
    <t xml:space="preserve">Lauterbrunnen       </t>
  </si>
  <si>
    <t xml:space="preserve">Spur Le Jouer       </t>
  </si>
  <si>
    <t>Grafton</t>
  </si>
  <si>
    <t xml:space="preserve">Bright Lights Baby  </t>
  </si>
  <si>
    <t xml:space="preserve">Solar Lady          </t>
  </si>
  <si>
    <t xml:space="preserve">Rush Of Blood       </t>
  </si>
  <si>
    <t xml:space="preserve">Schopenhauer        </t>
  </si>
  <si>
    <t xml:space="preserve">Abitazar            </t>
  </si>
  <si>
    <t xml:space="preserve">Happy Room          </t>
  </si>
  <si>
    <t>Morphettville</t>
  </si>
  <si>
    <t xml:space="preserve">Observational       </t>
  </si>
  <si>
    <t xml:space="preserve">Waging War          </t>
  </si>
  <si>
    <t xml:space="preserve">Second Bullet       </t>
  </si>
  <si>
    <t xml:space="preserve">Velox               </t>
  </si>
  <si>
    <t xml:space="preserve">Mail It In          </t>
  </si>
  <si>
    <t xml:space="preserve">Victory Downs       </t>
  </si>
  <si>
    <t xml:space="preserve">Silent Warrior      </t>
  </si>
  <si>
    <t xml:space="preserve">Autmed              </t>
  </si>
  <si>
    <t xml:space="preserve">Magic Alibi         </t>
  </si>
  <si>
    <t xml:space="preserve">Orachael            </t>
  </si>
  <si>
    <t xml:space="preserve">Miss Ballantine     </t>
  </si>
  <si>
    <t xml:space="preserve">Rebel Miss          </t>
  </si>
  <si>
    <t xml:space="preserve">Zonk                </t>
  </si>
  <si>
    <t xml:space="preserve">Epidemic            </t>
  </si>
  <si>
    <t xml:space="preserve">Bonita              </t>
  </si>
  <si>
    <t>Alice Springs</t>
  </si>
  <si>
    <t xml:space="preserve">Duke Of York        </t>
  </si>
  <si>
    <t xml:space="preserve">God Forbid          </t>
  </si>
  <si>
    <t xml:space="preserve">Lucks A Chance      </t>
  </si>
  <si>
    <t xml:space="preserve">Our Barty           </t>
  </si>
  <si>
    <t xml:space="preserve">Hownowbrowncow      </t>
  </si>
  <si>
    <t xml:space="preserve">Paco Express        </t>
  </si>
  <si>
    <t xml:space="preserve">Senior Council      </t>
  </si>
  <si>
    <t xml:space="preserve">Via Mazzini         </t>
  </si>
  <si>
    <t xml:space="preserve">Cats Alley          </t>
  </si>
  <si>
    <t xml:space="preserve">Right Here          </t>
  </si>
  <si>
    <t xml:space="preserve">Double Dux          </t>
  </si>
  <si>
    <t xml:space="preserve">Jonny Akhaton       </t>
  </si>
  <si>
    <t xml:space="preserve">Barbeque            </t>
  </si>
  <si>
    <t xml:space="preserve">Connery             </t>
  </si>
  <si>
    <t xml:space="preserve">Ancient Echoes      </t>
  </si>
  <si>
    <t xml:space="preserve">Renegade            </t>
  </si>
  <si>
    <t xml:space="preserve">Truly Discreet      </t>
  </si>
  <si>
    <t xml:space="preserve">Keysor              </t>
  </si>
  <si>
    <t xml:space="preserve">Esposito Gold       </t>
  </si>
  <si>
    <t xml:space="preserve">Found Out           </t>
  </si>
  <si>
    <t xml:space="preserve">Mieszko             </t>
  </si>
  <si>
    <t xml:space="preserve">Princess Mia        </t>
  </si>
  <si>
    <t xml:space="preserve">Queen Leonora       </t>
  </si>
  <si>
    <t xml:space="preserve">Uptown Gal          </t>
  </si>
  <si>
    <t xml:space="preserve">Villardo            </t>
  </si>
  <si>
    <t xml:space="preserve">Strome              </t>
  </si>
  <si>
    <t xml:space="preserve">Flying Rose         </t>
  </si>
  <si>
    <t xml:space="preserve">Cinema Paradiso     </t>
  </si>
  <si>
    <t xml:space="preserve">Multimedia          </t>
  </si>
  <si>
    <t xml:space="preserve">Ticket To Riches    </t>
  </si>
  <si>
    <t xml:space="preserve">Polar Blast         </t>
  </si>
  <si>
    <t>Rockhampton</t>
  </si>
  <si>
    <t xml:space="preserve">Top Ravine          </t>
  </si>
  <si>
    <t xml:space="preserve">King Max            </t>
  </si>
  <si>
    <t xml:space="preserve">Rocksetta           </t>
  </si>
  <si>
    <t xml:space="preserve">Ruffy Road          </t>
  </si>
  <si>
    <t xml:space="preserve">The Arod            </t>
  </si>
  <si>
    <t xml:space="preserve">Atlantis City       </t>
  </si>
  <si>
    <t xml:space="preserve">Boomsara            </t>
  </si>
  <si>
    <t xml:space="preserve">Blue Book           </t>
  </si>
  <si>
    <t xml:space="preserve">Lean Mean Machine   </t>
  </si>
  <si>
    <t xml:space="preserve">Sesar               </t>
  </si>
  <si>
    <t xml:space="preserve">Archade             </t>
  </si>
  <si>
    <t xml:space="preserve">Revel               </t>
  </si>
  <si>
    <t xml:space="preserve">Rexx                </t>
  </si>
  <si>
    <t xml:space="preserve">Zoom By             </t>
  </si>
  <si>
    <t xml:space="preserve">Fish N Snitz        </t>
  </si>
  <si>
    <t xml:space="preserve">Pony Power          </t>
  </si>
  <si>
    <t xml:space="preserve">Dreaming Of Biscay  </t>
  </si>
  <si>
    <t xml:space="preserve">Dram Of Delago      </t>
  </si>
  <si>
    <t xml:space="preserve">Axella              </t>
  </si>
  <si>
    <t xml:space="preserve">Two For The Road    </t>
  </si>
  <si>
    <t xml:space="preserve">Alfie Junior        </t>
  </si>
  <si>
    <t xml:space="preserve">Stormy Leo          </t>
  </si>
  <si>
    <t xml:space="preserve">Wraith Of Odin      </t>
  </si>
  <si>
    <t xml:space="preserve">Cushty Princess     </t>
  </si>
  <si>
    <t xml:space="preserve">Watched             </t>
  </si>
  <si>
    <t xml:space="preserve">Bring Euro          </t>
  </si>
  <si>
    <t xml:space="preserve">Calderon            </t>
  </si>
  <si>
    <t xml:space="preserve">Liten In My Veins   </t>
  </si>
  <si>
    <t xml:space="preserve">Balfs Choice        </t>
  </si>
  <si>
    <t xml:space="preserve">Foundation          </t>
  </si>
  <si>
    <t xml:space="preserve">Kens Dream          </t>
  </si>
  <si>
    <t xml:space="preserve">Raw Impulse         </t>
  </si>
  <si>
    <t xml:space="preserve">Mihany              </t>
  </si>
  <si>
    <t xml:space="preserve">Scratchy Lass       </t>
  </si>
  <si>
    <t xml:space="preserve">Dances On Stars     </t>
  </si>
  <si>
    <t xml:space="preserve">Beaus My Boy        </t>
  </si>
  <si>
    <t xml:space="preserve">Beau Rivage         </t>
  </si>
  <si>
    <t xml:space="preserve">Black Platinum      </t>
  </si>
  <si>
    <t xml:space="preserve">Mywordsaidthebird   </t>
  </si>
  <si>
    <t xml:space="preserve">Our Henrietta       </t>
  </si>
  <si>
    <t xml:space="preserve">Barely A Grin       </t>
  </si>
  <si>
    <t xml:space="preserve">Deronimo            </t>
  </si>
  <si>
    <t xml:space="preserve">Bridgy Lass         </t>
  </si>
  <si>
    <t xml:space="preserve">Archway To Heaven   </t>
  </si>
  <si>
    <t xml:space="preserve">Bee Jays Choice     </t>
  </si>
  <si>
    <t xml:space="preserve">Sandhill Halo       </t>
  </si>
  <si>
    <t xml:space="preserve">Welsh Poet          </t>
  </si>
  <si>
    <t xml:space="preserve">La Tinkwha          </t>
  </si>
  <si>
    <t xml:space="preserve">Norlane             </t>
  </si>
  <si>
    <t xml:space="preserve">Lawan               </t>
  </si>
  <si>
    <t xml:space="preserve">Vega De Lago        </t>
  </si>
  <si>
    <t xml:space="preserve">Sugar Dance         </t>
  </si>
  <si>
    <t xml:space="preserve">Volpe               </t>
  </si>
  <si>
    <t xml:space="preserve">Central Witness     </t>
  </si>
  <si>
    <t xml:space="preserve">Subtle Winner       </t>
  </si>
  <si>
    <t xml:space="preserve">Mias Got Class      </t>
  </si>
  <si>
    <t xml:space="preserve">Biodynamic          </t>
  </si>
  <si>
    <t xml:space="preserve">Valree              </t>
  </si>
  <si>
    <t xml:space="preserve">Thats Justified     </t>
  </si>
  <si>
    <t xml:space="preserve">Mighty Mick         </t>
  </si>
  <si>
    <t xml:space="preserve">Toorak Road         </t>
  </si>
  <si>
    <t xml:space="preserve">Was Agona           </t>
  </si>
  <si>
    <t xml:space="preserve">Alentours           </t>
  </si>
  <si>
    <t xml:space="preserve">Mega Faith          </t>
  </si>
  <si>
    <t xml:space="preserve">Desert Spirit       </t>
  </si>
  <si>
    <t xml:space="preserve">Winged Hussar       </t>
  </si>
  <si>
    <t xml:space="preserve">Gun Case            </t>
  </si>
  <si>
    <t xml:space="preserve">Malibu Style        </t>
  </si>
  <si>
    <t xml:space="preserve">Rock N Gold         </t>
  </si>
  <si>
    <t xml:space="preserve">Lady Esprit         </t>
  </si>
  <si>
    <t xml:space="preserve">Dance With Fontein  </t>
  </si>
  <si>
    <t xml:space="preserve">Proud Wolf          </t>
  </si>
  <si>
    <t xml:space="preserve">Bullpit             </t>
  </si>
  <si>
    <t xml:space="preserve">Our Gladiator       </t>
  </si>
  <si>
    <t>Ascot</t>
  </si>
  <si>
    <t xml:space="preserve">Missile Launch      </t>
  </si>
  <si>
    <t xml:space="preserve">Broker              </t>
  </si>
  <si>
    <t xml:space="preserve">Grey Enigma         </t>
  </si>
  <si>
    <t xml:space="preserve">Discoville          </t>
  </si>
  <si>
    <t xml:space="preserve">Battle Torque       </t>
  </si>
  <si>
    <t xml:space="preserve">Hession Road        </t>
  </si>
  <si>
    <t xml:space="preserve">Lamour Malade       </t>
  </si>
  <si>
    <t xml:space="preserve">Magical Forecast    </t>
  </si>
  <si>
    <t xml:space="preserve">Annointing          </t>
  </si>
  <si>
    <t xml:space="preserve">Military Prince     </t>
  </si>
  <si>
    <t xml:space="preserve">The Scoop           </t>
  </si>
  <si>
    <t xml:space="preserve">Cheeky Star         </t>
  </si>
  <si>
    <t xml:space="preserve">Starbeats           </t>
  </si>
  <si>
    <t xml:space="preserve">Beau Rada           </t>
  </si>
  <si>
    <t xml:space="preserve">Snoopy              </t>
  </si>
  <si>
    <t xml:space="preserve">Prompt Return       </t>
  </si>
  <si>
    <t xml:space="preserve">Guard Of Honour     </t>
  </si>
  <si>
    <t xml:space="preserve">Hard Stride         </t>
  </si>
  <si>
    <t xml:space="preserve">Ringos A Rockstar   </t>
  </si>
  <si>
    <t xml:space="preserve">Khalama             </t>
  </si>
  <si>
    <t xml:space="preserve">Latin Boy           </t>
  </si>
  <si>
    <t xml:space="preserve">Yarrapower          </t>
  </si>
  <si>
    <t xml:space="preserve">Tiyatrolani         </t>
  </si>
  <si>
    <t xml:space="preserve">Bagger Chance       </t>
  </si>
  <si>
    <t xml:space="preserve">Lucy Rose           </t>
  </si>
  <si>
    <t xml:space="preserve">La Dolce Vita       </t>
  </si>
  <si>
    <t xml:space="preserve">Destiva             </t>
  </si>
  <si>
    <t xml:space="preserve">Spurcraft           </t>
  </si>
  <si>
    <t xml:space="preserve">Stellar Jewel       </t>
  </si>
  <si>
    <t xml:space="preserve">Stole The Show      </t>
  </si>
  <si>
    <t xml:space="preserve">Fata Morgana        </t>
  </si>
  <si>
    <t xml:space="preserve">All Hype            </t>
  </si>
  <si>
    <t xml:space="preserve">Shear Vogue         </t>
  </si>
  <si>
    <t xml:space="preserve">Our Boy Ben         </t>
  </si>
  <si>
    <t xml:space="preserve">Hot Mist            </t>
  </si>
  <si>
    <t xml:space="preserve">Viridine            </t>
  </si>
  <si>
    <t xml:space="preserve">Nature Strip        </t>
  </si>
  <si>
    <t xml:space="preserve">Isaurian            </t>
  </si>
  <si>
    <t xml:space="preserve">Despatch            </t>
  </si>
  <si>
    <t xml:space="preserve">Holy Blade          </t>
  </si>
  <si>
    <t xml:space="preserve">Port Vale           </t>
  </si>
  <si>
    <t xml:space="preserve">Shes So High        </t>
  </si>
  <si>
    <t xml:space="preserve">Ill Have A Bit      </t>
  </si>
  <si>
    <t xml:space="preserve">Fancy Rumble        </t>
  </si>
  <si>
    <t xml:space="preserve">Seannie             </t>
  </si>
  <si>
    <t xml:space="preserve">Mintha              </t>
  </si>
  <si>
    <t>Kalgoorlie</t>
  </si>
  <si>
    <t xml:space="preserve">Thisorthat          </t>
  </si>
  <si>
    <t xml:space="preserve">Witchy Ways         </t>
  </si>
  <si>
    <t xml:space="preserve">Rogue Empress       </t>
  </si>
  <si>
    <t xml:space="preserve">Inimitable          </t>
  </si>
  <si>
    <t xml:space="preserve">Wocknwoll           </t>
  </si>
  <si>
    <t xml:space="preserve">Slurpin Turpin      </t>
  </si>
  <si>
    <t xml:space="preserve">Unrelated           </t>
  </si>
  <si>
    <t xml:space="preserve">Geodesic            </t>
  </si>
  <si>
    <t xml:space="preserve">Solas               </t>
  </si>
  <si>
    <t xml:space="preserve">Itz A Bullet        </t>
  </si>
  <si>
    <t xml:space="preserve">Jimmie Jim          </t>
  </si>
  <si>
    <t xml:space="preserve">Centenary Shot      </t>
  </si>
  <si>
    <t xml:space="preserve">Johnny Dowry        </t>
  </si>
  <si>
    <t xml:space="preserve">Poldark             </t>
  </si>
  <si>
    <t xml:space="preserve">Quickcraft          </t>
  </si>
  <si>
    <t xml:space="preserve">Jack In The Ditch   </t>
  </si>
  <si>
    <t xml:space="preserve">Ceallach            </t>
  </si>
  <si>
    <t xml:space="preserve">San Gregorio        </t>
  </si>
  <si>
    <t xml:space="preserve">Joamble             </t>
  </si>
  <si>
    <t xml:space="preserve">Destinys Kiss       </t>
  </si>
  <si>
    <t xml:space="preserve">Ecuador             </t>
  </si>
  <si>
    <t xml:space="preserve">Alward              </t>
  </si>
  <si>
    <t xml:space="preserve">Our Century         </t>
  </si>
  <si>
    <t xml:space="preserve">My Nordic Hero      </t>
  </si>
  <si>
    <t xml:space="preserve">Nettoyer            </t>
  </si>
  <si>
    <t xml:space="preserve">Loving Home         </t>
  </si>
  <si>
    <t xml:space="preserve">Sofin               </t>
  </si>
  <si>
    <t xml:space="preserve">Prince Coureuse     </t>
  </si>
  <si>
    <t xml:space="preserve">Chavo               </t>
  </si>
  <si>
    <t xml:space="preserve">Mail Escort         </t>
  </si>
  <si>
    <t xml:space="preserve">Vouch For Me        </t>
  </si>
  <si>
    <t xml:space="preserve">The Management      </t>
  </si>
  <si>
    <t xml:space="preserve">Pole Volter         </t>
  </si>
  <si>
    <t xml:space="preserve">Brinkmanship        </t>
  </si>
  <si>
    <t xml:space="preserve">Kastanos            </t>
  </si>
  <si>
    <t xml:space="preserve">Granola State       </t>
  </si>
  <si>
    <t xml:space="preserve">Zou Der Zee         </t>
  </si>
  <si>
    <t xml:space="preserve">Lakoudis            </t>
  </si>
  <si>
    <t xml:space="preserve">Jailhouse Rock      </t>
  </si>
  <si>
    <t xml:space="preserve">Rhythmical          </t>
  </si>
  <si>
    <t xml:space="preserve">Grande Castagno     </t>
  </si>
  <si>
    <t xml:space="preserve">Eighteen Bombers    </t>
  </si>
  <si>
    <t xml:space="preserve">Magnus Bay          </t>
  </si>
  <si>
    <t xml:space="preserve">Marina              </t>
  </si>
  <si>
    <t xml:space="preserve">Ombromani           </t>
  </si>
  <si>
    <t xml:space="preserve">Boxachocolates      </t>
  </si>
  <si>
    <t xml:space="preserve">Galaxy Raider       </t>
  </si>
  <si>
    <t xml:space="preserve">Jakes Hill          </t>
  </si>
  <si>
    <t xml:space="preserve">Famelist            </t>
  </si>
  <si>
    <t xml:space="preserve">Kilmacurragh        </t>
  </si>
  <si>
    <t xml:space="preserve">Zadon               </t>
  </si>
  <si>
    <t xml:space="preserve">Balcazar            </t>
  </si>
  <si>
    <t xml:space="preserve">Four By Four        </t>
  </si>
  <si>
    <t xml:space="preserve">Midas Man           </t>
  </si>
  <si>
    <t xml:space="preserve">Opposition          </t>
  </si>
  <si>
    <t xml:space="preserve">Pufnstuf            </t>
  </si>
  <si>
    <t xml:space="preserve">Another Bullseye    </t>
  </si>
  <si>
    <t xml:space="preserve">Shenandoah          </t>
  </si>
  <si>
    <t xml:space="preserve">Jacquis Joy         </t>
  </si>
  <si>
    <t xml:space="preserve">Kazio               </t>
  </si>
  <si>
    <t xml:space="preserve">Solo Mission        </t>
  </si>
  <si>
    <t xml:space="preserve">The Thug            </t>
  </si>
  <si>
    <t xml:space="preserve">Macho Tycoon        </t>
  </si>
  <si>
    <t xml:space="preserve">Ragazzo Del Corsa   </t>
  </si>
  <si>
    <t xml:space="preserve">Dennis Denuto       </t>
  </si>
  <si>
    <t xml:space="preserve">Cheeky Red          </t>
  </si>
  <si>
    <t xml:space="preserve">Media Vita          </t>
  </si>
  <si>
    <t xml:space="preserve">Text Book           </t>
  </si>
  <si>
    <t xml:space="preserve">Manila Academy      </t>
  </si>
  <si>
    <t xml:space="preserve">Uthred              </t>
  </si>
  <si>
    <t xml:space="preserve">Security Belle      </t>
  </si>
  <si>
    <t xml:space="preserve">Whypeeo             </t>
  </si>
  <si>
    <t xml:space="preserve">Ours To Keep        </t>
  </si>
  <si>
    <t xml:space="preserve">Shogun Sun          </t>
  </si>
  <si>
    <t xml:space="preserve">Magnufighter        </t>
  </si>
  <si>
    <t xml:space="preserve">Marble              </t>
  </si>
  <si>
    <t xml:space="preserve">Freddie Fox Trot    </t>
  </si>
  <si>
    <t xml:space="preserve">Setoga              </t>
  </si>
  <si>
    <t xml:space="preserve">Smart As Attack     </t>
  </si>
  <si>
    <t xml:space="preserve">Champagne Cuddles   </t>
  </si>
  <si>
    <t xml:space="preserve">Jinx N Drinx        </t>
  </si>
  <si>
    <t xml:space="preserve">Absolutlypositivly  </t>
  </si>
  <si>
    <t xml:space="preserve">Meikas              </t>
  </si>
  <si>
    <t xml:space="preserve">Santa Ana Lane      </t>
  </si>
  <si>
    <t xml:space="preserve">Keen Array          </t>
  </si>
  <si>
    <t xml:space="preserve">Casino Wizard       </t>
  </si>
  <si>
    <t xml:space="preserve">First Among Equals  </t>
  </si>
  <si>
    <t xml:space="preserve">Im Wesley           </t>
  </si>
  <si>
    <t xml:space="preserve">Ferrando            </t>
  </si>
  <si>
    <t xml:space="preserve">Sprightly Lass      </t>
  </si>
  <si>
    <t xml:space="preserve">Lope De Capio       </t>
  </si>
  <si>
    <t xml:space="preserve">Desert Lashes       </t>
  </si>
  <si>
    <t xml:space="preserve">Karlovasi           </t>
  </si>
  <si>
    <t xml:space="preserve">One More Daisy      </t>
  </si>
  <si>
    <t xml:space="preserve">Mordacious          </t>
  </si>
  <si>
    <t xml:space="preserve">Miss Benedetta      </t>
  </si>
  <si>
    <t xml:space="preserve">Born Magic          </t>
  </si>
  <si>
    <t xml:space="preserve">Hot Witness         </t>
  </si>
  <si>
    <t xml:space="preserve">Sullivans Paddock   </t>
  </si>
  <si>
    <t xml:space="preserve">Sunday Night Tea    </t>
  </si>
  <si>
    <t xml:space="preserve">Savvy Shields       </t>
  </si>
  <si>
    <t xml:space="preserve">Kloss               </t>
  </si>
  <si>
    <t xml:space="preserve">Rather Silky        </t>
  </si>
  <si>
    <t xml:space="preserve">Gin Atomic          </t>
  </si>
  <si>
    <t xml:space="preserve">Oosterman           </t>
  </si>
  <si>
    <t xml:space="preserve">Good Offa           </t>
  </si>
  <si>
    <t xml:space="preserve">Kickin The Traces   </t>
  </si>
  <si>
    <t xml:space="preserve">Tougherthantherest  </t>
  </si>
  <si>
    <t xml:space="preserve">Harpers Choice      </t>
  </si>
  <si>
    <t xml:space="preserve">Sir Bacchus         </t>
  </si>
  <si>
    <t xml:space="preserve">Special Missile     </t>
  </si>
  <si>
    <t xml:space="preserve">Bolero King         </t>
  </si>
  <si>
    <t xml:space="preserve">Veladero            </t>
  </si>
  <si>
    <t xml:space="preserve">Serene Miss         </t>
  </si>
  <si>
    <t xml:space="preserve">Peacock             </t>
  </si>
  <si>
    <t xml:space="preserve">Crafty Cop          </t>
  </si>
  <si>
    <t xml:space="preserve">Exotic Sequel       </t>
  </si>
  <si>
    <t xml:space="preserve">Beraht              </t>
  </si>
  <si>
    <t xml:space="preserve">Killermans Run      </t>
  </si>
  <si>
    <t xml:space="preserve">Silent Statue       </t>
  </si>
  <si>
    <t xml:space="preserve">Our Jamaica         </t>
  </si>
  <si>
    <t xml:space="preserve">Magic Ink           </t>
  </si>
  <si>
    <t xml:space="preserve">Margot              </t>
  </si>
  <si>
    <t xml:space="preserve">Bubba Rocker        </t>
  </si>
  <si>
    <t xml:space="preserve">Zenkali             </t>
  </si>
  <si>
    <t xml:space="preserve">Brandy Balloon      </t>
  </si>
  <si>
    <t xml:space="preserve">Sovereign Nation    </t>
  </si>
  <si>
    <t xml:space="preserve">Pilote Dessai       </t>
  </si>
  <si>
    <t xml:space="preserve">Amovatio            </t>
  </si>
  <si>
    <t xml:space="preserve">Rhythm To Spare     </t>
  </si>
  <si>
    <t xml:space="preserve">Akavoroun           </t>
  </si>
  <si>
    <t xml:space="preserve">So Si Bon           </t>
  </si>
  <si>
    <t xml:space="preserve">Land Of Plenty      </t>
  </si>
  <si>
    <t xml:space="preserve">Top Me Up           </t>
  </si>
  <si>
    <t xml:space="preserve">Kings Command       </t>
  </si>
  <si>
    <t xml:space="preserve">Jester Halo         </t>
  </si>
  <si>
    <t xml:space="preserve">Fast Cash           </t>
  </si>
  <si>
    <t xml:space="preserve">Kapaulenko          </t>
  </si>
  <si>
    <t xml:space="preserve">Dylans Dynasty      </t>
  </si>
  <si>
    <t xml:space="preserve">Spinning Gold       </t>
  </si>
  <si>
    <t xml:space="preserve">Juventus            </t>
  </si>
  <si>
    <t xml:space="preserve">Chalmers            </t>
  </si>
  <si>
    <t xml:space="preserve">Your Witness        </t>
  </si>
  <si>
    <t xml:space="preserve">Quite Unexpected    </t>
  </si>
  <si>
    <t xml:space="preserve">Rock Prodigy        </t>
  </si>
  <si>
    <t xml:space="preserve">Crossing Guard      </t>
  </si>
  <si>
    <t xml:space="preserve">Mount Darragh       </t>
  </si>
  <si>
    <t xml:space="preserve">Silent Image        </t>
  </si>
  <si>
    <t xml:space="preserve">Harry Thomas        </t>
  </si>
  <si>
    <t xml:space="preserve">Delicate Miss       </t>
  </si>
  <si>
    <t xml:space="preserve">Golgotha            </t>
  </si>
  <si>
    <t xml:space="preserve">Minus Looks         </t>
  </si>
  <si>
    <t xml:space="preserve">Captivated Point    </t>
  </si>
  <si>
    <t xml:space="preserve">Fathnoxious         </t>
  </si>
  <si>
    <t xml:space="preserve">Purist              </t>
  </si>
  <si>
    <t xml:space="preserve">Our Neddy Boy       </t>
  </si>
  <si>
    <t xml:space="preserve">Princely            </t>
  </si>
  <si>
    <t xml:space="preserve">Shigeru Mahogany    </t>
  </si>
  <si>
    <t xml:space="preserve">Cyclone Fugitive    </t>
  </si>
  <si>
    <t xml:space="preserve">Graceville          </t>
  </si>
  <si>
    <t xml:space="preserve">Pound Sterling      </t>
  </si>
  <si>
    <t xml:space="preserve">Supreme Jet         </t>
  </si>
  <si>
    <t xml:space="preserve">Huncha Duncha       </t>
  </si>
  <si>
    <t xml:space="preserve">Jay Jay             </t>
  </si>
  <si>
    <t xml:space="preserve">Lookslikerain       </t>
  </si>
  <si>
    <t xml:space="preserve">Its Somewhat        </t>
  </si>
  <si>
    <t xml:space="preserve">Comin Through       </t>
  </si>
  <si>
    <t xml:space="preserve">Tom Melbourne       </t>
  </si>
  <si>
    <t xml:space="preserve">One Foot In Heaven  </t>
  </si>
  <si>
    <t xml:space="preserve">Jumbo Prince        </t>
  </si>
  <si>
    <t xml:space="preserve">Satono Rasen        </t>
  </si>
  <si>
    <t xml:space="preserve">Man Of His Word     </t>
  </si>
  <si>
    <t xml:space="preserve">Violate             </t>
  </si>
  <si>
    <t xml:space="preserve">Bedford             </t>
  </si>
  <si>
    <t xml:space="preserve">Egg Tart            </t>
  </si>
  <si>
    <t xml:space="preserve">Oregons Day         </t>
  </si>
  <si>
    <t xml:space="preserve">Montoyas Secret     </t>
  </si>
  <si>
    <t xml:space="preserve">Consensus           </t>
  </si>
  <si>
    <t xml:space="preserve">Aloisia             </t>
  </si>
  <si>
    <t xml:space="preserve">Bring Me Roses      </t>
  </si>
  <si>
    <t xml:space="preserve">Miss Admiration     </t>
  </si>
  <si>
    <t xml:space="preserve">Think Bleue         </t>
  </si>
  <si>
    <t xml:space="preserve">Sopressa            </t>
  </si>
  <si>
    <t xml:space="preserve">Pleasuring          </t>
  </si>
  <si>
    <t xml:space="preserve">Savacool            </t>
  </si>
  <si>
    <t xml:space="preserve">Pretty To Sea       </t>
  </si>
  <si>
    <t xml:space="preserve">Temple Of Bel       </t>
  </si>
  <si>
    <t xml:space="preserve">Velocita            </t>
  </si>
  <si>
    <t xml:space="preserve">Semari              </t>
  </si>
  <si>
    <t xml:space="preserve">Sheezdashing        </t>
  </si>
  <si>
    <t xml:space="preserve">Earth Angel         </t>
  </si>
  <si>
    <t xml:space="preserve">Pure Scot           </t>
  </si>
  <si>
    <t xml:space="preserve">Jungle Fish         </t>
  </si>
  <si>
    <t xml:space="preserve">Wheres Wally        </t>
  </si>
  <si>
    <t xml:space="preserve">Carob               </t>
  </si>
  <si>
    <t xml:space="preserve">Snowy River Men     </t>
  </si>
  <si>
    <t xml:space="preserve">Bevel               </t>
  </si>
  <si>
    <t xml:space="preserve">Poets Prince        </t>
  </si>
  <si>
    <t xml:space="preserve">Yeah Yeah Yeah      </t>
  </si>
  <si>
    <t xml:space="preserve">Gingerjack          </t>
  </si>
  <si>
    <t xml:space="preserve">Goodjamak Baby      </t>
  </si>
  <si>
    <t xml:space="preserve">Maltese Knight      </t>
  </si>
  <si>
    <t xml:space="preserve">Normandy Lad        </t>
  </si>
  <si>
    <t xml:space="preserve">Catch Us            </t>
  </si>
  <si>
    <t xml:space="preserve">Melsan              </t>
  </si>
  <si>
    <t xml:space="preserve">Skeletons           </t>
  </si>
  <si>
    <t xml:space="preserve">Kingsgrove          </t>
  </si>
  <si>
    <t xml:space="preserve">Japanese Slipper    </t>
  </si>
  <si>
    <t xml:space="preserve">Latin Banquet       </t>
  </si>
  <si>
    <t xml:space="preserve">Blacklisted         </t>
  </si>
  <si>
    <t xml:space="preserve">Junior Mac          </t>
  </si>
  <si>
    <t xml:space="preserve">Astrobelle          </t>
  </si>
  <si>
    <t xml:space="preserve">All Too Huiying     </t>
  </si>
  <si>
    <t xml:space="preserve">Arancini            </t>
  </si>
  <si>
    <t xml:space="preserve">Lucky Fish          </t>
  </si>
  <si>
    <t xml:space="preserve">Kool Vinnie         </t>
  </si>
  <si>
    <t xml:space="preserve">Taikomochi          </t>
  </si>
  <si>
    <t xml:space="preserve">Bastia              </t>
  </si>
  <si>
    <t xml:space="preserve">Awoke               </t>
  </si>
  <si>
    <t xml:space="preserve">Revolver            </t>
  </si>
  <si>
    <t xml:space="preserve">Fuel                </t>
  </si>
  <si>
    <t xml:space="preserve">Amaryliss           </t>
  </si>
  <si>
    <t xml:space="preserve">Personalised        </t>
  </si>
  <si>
    <t xml:space="preserve">Unique Magic        </t>
  </si>
  <si>
    <t xml:space="preserve">Toorak Comedy       </t>
  </si>
  <si>
    <t xml:space="preserve">Talapus             </t>
  </si>
  <si>
    <t xml:space="preserve">Regnant             </t>
  </si>
  <si>
    <t xml:space="preserve">Jessina             </t>
  </si>
  <si>
    <t xml:space="preserve">Elite Force         </t>
  </si>
  <si>
    <t xml:space="preserve">Northern Revenge    </t>
  </si>
  <si>
    <t xml:space="preserve">Bellomo             </t>
  </si>
  <si>
    <t xml:space="preserve">Marbel Duke         </t>
  </si>
  <si>
    <t xml:space="preserve">Poets Choice        </t>
  </si>
  <si>
    <t xml:space="preserve">Einstein Magic      </t>
  </si>
  <si>
    <t xml:space="preserve">Roycey              </t>
  </si>
  <si>
    <t xml:space="preserve">Coldrock            </t>
  </si>
  <si>
    <t xml:space="preserve">Boom Time           </t>
  </si>
  <si>
    <t xml:space="preserve">High Church         </t>
  </si>
  <si>
    <t xml:space="preserve">Turnitaround        </t>
  </si>
  <si>
    <t xml:space="preserve">Magic Consol        </t>
  </si>
  <si>
    <t xml:space="preserve">Tarquin             </t>
  </si>
  <si>
    <t xml:space="preserve">Quick Defence       </t>
  </si>
  <si>
    <t xml:space="preserve">Penny To Sell       </t>
  </si>
  <si>
    <t xml:space="preserve">I Am The Dark       </t>
  </si>
  <si>
    <t xml:space="preserve">Radical             </t>
  </si>
  <si>
    <t xml:space="preserve">Princess Pattern    </t>
  </si>
  <si>
    <t xml:space="preserve">Were Smokin         </t>
  </si>
  <si>
    <t xml:space="preserve">Stradance           </t>
  </si>
  <si>
    <t xml:space="preserve">Ticked              </t>
  </si>
  <si>
    <t xml:space="preserve">Casino Angel        </t>
  </si>
  <si>
    <t xml:space="preserve">Cheeky Bella        </t>
  </si>
  <si>
    <t xml:space="preserve">Notting Hill        </t>
  </si>
  <si>
    <t xml:space="preserve">Grundalina          </t>
  </si>
  <si>
    <t xml:space="preserve">Mon Bel Ami         </t>
  </si>
  <si>
    <t xml:space="preserve">With Purpose        </t>
  </si>
  <si>
    <t xml:space="preserve">Danefin             </t>
  </si>
  <si>
    <t xml:space="preserve">Witness In Court    </t>
  </si>
  <si>
    <t xml:space="preserve">Forty Four Red      </t>
  </si>
  <si>
    <t xml:space="preserve">Bold Victory        </t>
  </si>
  <si>
    <t xml:space="preserve">Elizas Dream        </t>
  </si>
  <si>
    <t xml:space="preserve">Take It Like A Man  </t>
  </si>
  <si>
    <t xml:space="preserve">Roses Shadow        </t>
  </si>
  <si>
    <t xml:space="preserve">Vacqueyras          </t>
  </si>
  <si>
    <t xml:space="preserve">Dual Personality    </t>
  </si>
  <si>
    <t xml:space="preserve">Royal Receiver      </t>
  </si>
  <si>
    <t xml:space="preserve">Poetic Heart        </t>
  </si>
  <si>
    <t xml:space="preserve">Capella Girl        </t>
  </si>
  <si>
    <t xml:space="preserve">Pininfarina         </t>
  </si>
  <si>
    <t xml:space="preserve">I Trust Layla       </t>
  </si>
  <si>
    <t xml:space="preserve">Cranky Ol Lady      </t>
  </si>
  <si>
    <t xml:space="preserve">Undercover Girl     </t>
  </si>
  <si>
    <t xml:space="preserve">Tokarev             </t>
  </si>
  <si>
    <t xml:space="preserve">Gladishing          </t>
  </si>
  <si>
    <t xml:space="preserve">Sylpheed            </t>
  </si>
  <si>
    <t xml:space="preserve">Notonyourlife       </t>
  </si>
  <si>
    <t xml:space="preserve">Test The World      </t>
  </si>
  <si>
    <t xml:space="preserve">Pomelo              </t>
  </si>
  <si>
    <t xml:space="preserve">Anatola             </t>
  </si>
  <si>
    <t xml:space="preserve">Kimberley Star      </t>
  </si>
  <si>
    <t xml:space="preserve">Crystal Fountain    </t>
  </si>
  <si>
    <t xml:space="preserve">Our Beebee          </t>
  </si>
  <si>
    <t xml:space="preserve">River Racer         </t>
  </si>
  <si>
    <t xml:space="preserve">Of The Day          </t>
  </si>
  <si>
    <t xml:space="preserve">Cellargirl          </t>
  </si>
  <si>
    <t xml:space="preserve">Modern Wonder       </t>
  </si>
  <si>
    <t xml:space="preserve">Suspenders          </t>
  </si>
  <si>
    <t xml:space="preserve">Smart Amelia        </t>
  </si>
  <si>
    <t xml:space="preserve">Asalwas             </t>
  </si>
  <si>
    <t xml:space="preserve">Panned Out          </t>
  </si>
  <si>
    <t xml:space="preserve">Partie Town         </t>
  </si>
  <si>
    <t xml:space="preserve">Blossom             </t>
  </si>
  <si>
    <t xml:space="preserve">Splash Headline     </t>
  </si>
  <si>
    <t xml:space="preserve">Frisco Albert       </t>
  </si>
  <si>
    <t xml:space="preserve">Glenturret          </t>
  </si>
  <si>
    <t xml:space="preserve">Prohurst Express    </t>
  </si>
  <si>
    <t xml:space="preserve">Pegatego            </t>
  </si>
  <si>
    <t xml:space="preserve">Rikki Tikki Tavi    </t>
  </si>
  <si>
    <t xml:space="preserve">High Limit          </t>
  </si>
  <si>
    <t xml:space="preserve">Vonus               </t>
  </si>
  <si>
    <t xml:space="preserve">Stable Secret       </t>
  </si>
  <si>
    <t xml:space="preserve">Secret Agenda       </t>
  </si>
  <si>
    <t xml:space="preserve">Super Cash          </t>
  </si>
  <si>
    <t xml:space="preserve">Missrock            </t>
  </si>
  <si>
    <t xml:space="preserve">Dainty Tess         </t>
  </si>
  <si>
    <t xml:space="preserve">Quilista            </t>
  </si>
  <si>
    <t xml:space="preserve">Whispering Brook    </t>
  </si>
  <si>
    <t xml:space="preserve">Miss Gunpowder      </t>
  </si>
  <si>
    <t xml:space="preserve">Pedrena             </t>
  </si>
  <si>
    <t xml:space="preserve">Legless Veuve       </t>
  </si>
  <si>
    <t xml:space="preserve">Its Been A Battle   </t>
  </si>
  <si>
    <t xml:space="preserve">Mica Lil            </t>
  </si>
  <si>
    <t xml:space="preserve">Mystified           </t>
  </si>
  <si>
    <t xml:space="preserve">Shoals              </t>
  </si>
  <si>
    <t xml:space="preserve">Catchy              </t>
  </si>
  <si>
    <t xml:space="preserve">Formality           </t>
  </si>
  <si>
    <t xml:space="preserve">Tulip               </t>
  </si>
  <si>
    <t xml:space="preserve">True Excelsior      </t>
  </si>
  <si>
    <t xml:space="preserve">Tessera             </t>
  </si>
  <si>
    <t xml:space="preserve">Medaille            </t>
  </si>
  <si>
    <t xml:space="preserve">Bon Amis            </t>
  </si>
  <si>
    <t xml:space="preserve">Mana                </t>
  </si>
  <si>
    <t xml:space="preserve">Virgilio            </t>
  </si>
  <si>
    <t xml:space="preserve">Pelorus Jack        </t>
  </si>
  <si>
    <t xml:space="preserve">I Am Serious        </t>
  </si>
  <si>
    <t xml:space="preserve">Mini Meld           </t>
  </si>
  <si>
    <t xml:space="preserve">Oh Boy              </t>
  </si>
  <si>
    <t xml:space="preserve">Perdu               </t>
  </si>
  <si>
    <t xml:space="preserve">Real Cute           </t>
  </si>
  <si>
    <t xml:space="preserve">Zukaz               </t>
  </si>
  <si>
    <t xml:space="preserve">Sir Nemo            </t>
  </si>
  <si>
    <t xml:space="preserve">Lwazi               </t>
  </si>
  <si>
    <t xml:space="preserve">Quattro Fantastico  </t>
  </si>
  <si>
    <t xml:space="preserve">Can He Rap          </t>
  </si>
  <si>
    <t xml:space="preserve">Sirbible            </t>
  </si>
  <si>
    <t xml:space="preserve">Moot                </t>
  </si>
  <si>
    <t xml:space="preserve">Neat Feat           </t>
  </si>
  <si>
    <t xml:space="preserve">Le Commandant       </t>
  </si>
  <si>
    <t xml:space="preserve">Super Bryan         </t>
  </si>
  <si>
    <t xml:space="preserve">Java                </t>
  </si>
  <si>
    <t xml:space="preserve">Canon Diablo        </t>
  </si>
  <si>
    <t xml:space="preserve">Ticket To Toorak    </t>
  </si>
  <si>
    <t xml:space="preserve">Pyxis               </t>
  </si>
  <si>
    <t xml:space="preserve">Jackanory           </t>
  </si>
  <si>
    <t xml:space="preserve">Lady Phromily       </t>
  </si>
  <si>
    <t xml:space="preserve">Iceflow             </t>
  </si>
  <si>
    <t xml:space="preserve">Iconoclasm          </t>
  </si>
  <si>
    <t xml:space="preserve">Lord Sundowner      </t>
  </si>
  <si>
    <t xml:space="preserve">Catesby             </t>
  </si>
  <si>
    <t xml:space="preserve">Mr Money Bags       </t>
  </si>
  <si>
    <t xml:space="preserve">Eagle Ridge         </t>
  </si>
  <si>
    <t xml:space="preserve">Evil Cry            </t>
  </si>
  <si>
    <t xml:space="preserve">Friedensberg        </t>
  </si>
  <si>
    <t xml:space="preserve">Shenanigator        </t>
  </si>
  <si>
    <t xml:space="preserve">Naantali            </t>
  </si>
  <si>
    <t xml:space="preserve">Moana Jewel         </t>
  </si>
  <si>
    <t xml:space="preserve">Tbilisi             </t>
  </si>
  <si>
    <t xml:space="preserve">Debellatio          </t>
  </si>
  <si>
    <t xml:space="preserve">Salubrious          </t>
  </si>
  <si>
    <t xml:space="preserve">Masquerade          </t>
  </si>
  <si>
    <t xml:space="preserve">Rockon Tommy        </t>
  </si>
  <si>
    <t xml:space="preserve">Finally French      </t>
  </si>
  <si>
    <t xml:space="preserve">Macroy              </t>
  </si>
  <si>
    <t xml:space="preserve">Texas Moon          </t>
  </si>
  <si>
    <t xml:space="preserve">Bells Tower         </t>
  </si>
  <si>
    <t xml:space="preserve">Hold Your Tongue    </t>
  </si>
  <si>
    <t xml:space="preserve">Badge Of Courage    </t>
  </si>
  <si>
    <t xml:space="preserve">Trackta             </t>
  </si>
  <si>
    <t xml:space="preserve">Bomber Bel          </t>
  </si>
  <si>
    <t xml:space="preserve">Killorglin          </t>
  </si>
  <si>
    <t xml:space="preserve">Tiger Red           </t>
  </si>
  <si>
    <t xml:space="preserve">Savapinski          </t>
  </si>
  <si>
    <t xml:space="preserve">French Emotion      </t>
  </si>
  <si>
    <t xml:space="preserve">Sword Of Light      </t>
  </si>
  <si>
    <t xml:space="preserve">Tiamo Grace         </t>
  </si>
  <si>
    <t xml:space="preserve">Tahanee             </t>
  </si>
  <si>
    <t xml:space="preserve">Quilate             </t>
  </si>
  <si>
    <t xml:space="preserve">Flying Jess         </t>
  </si>
  <si>
    <t xml:space="preserve">Astara              </t>
  </si>
  <si>
    <t xml:space="preserve">Sebring Dream       </t>
  </si>
  <si>
    <t xml:space="preserve">Hussterical         </t>
  </si>
  <si>
    <t xml:space="preserve">Ma Jones            </t>
  </si>
  <si>
    <t xml:space="preserve">Lady Silhouette     </t>
  </si>
  <si>
    <t xml:space="preserve">Have Another Glass  </t>
  </si>
  <si>
    <t xml:space="preserve">Star Patriot        </t>
  </si>
  <si>
    <t xml:space="preserve">Assertive Star      </t>
  </si>
  <si>
    <t xml:space="preserve">Troopers Ploy       </t>
  </si>
  <si>
    <t xml:space="preserve">Turfonic            </t>
  </si>
  <si>
    <t xml:space="preserve">Mrs Yargi           </t>
  </si>
  <si>
    <t xml:space="preserve">Alkirion            </t>
  </si>
  <si>
    <t xml:space="preserve">Regal Grove         </t>
  </si>
  <si>
    <t xml:space="preserve">Local Affair        </t>
  </si>
  <si>
    <t xml:space="preserve">Bachelor Pad        </t>
  </si>
  <si>
    <t xml:space="preserve">Wingard             </t>
  </si>
  <si>
    <t xml:space="preserve">Three Votes         </t>
  </si>
  <si>
    <t xml:space="preserve">Mr Motown           </t>
  </si>
  <si>
    <t xml:space="preserve">Snow Lord           </t>
  </si>
  <si>
    <t xml:space="preserve">Big Caroline        </t>
  </si>
  <si>
    <t xml:space="preserve">Galaxy Star         </t>
  </si>
  <si>
    <t xml:space="preserve">Denim Pack          </t>
  </si>
  <si>
    <t xml:space="preserve">Gold Shimmer        </t>
  </si>
  <si>
    <t xml:space="preserve">Mervyn              </t>
  </si>
  <si>
    <t xml:space="preserve">Undeterred          </t>
  </si>
  <si>
    <t xml:space="preserve">Dellavedova         </t>
  </si>
  <si>
    <t xml:space="preserve">All Square          </t>
  </si>
  <si>
    <t xml:space="preserve">Indriel             </t>
  </si>
  <si>
    <t xml:space="preserve">Macquidez           </t>
  </si>
  <si>
    <t xml:space="preserve">Chaser              </t>
  </si>
  <si>
    <t xml:space="preserve">Express To Fame     </t>
  </si>
  <si>
    <t xml:space="preserve">Sir Snugalot        </t>
  </si>
  <si>
    <t xml:space="preserve">Enchanted Dream     </t>
  </si>
  <si>
    <t xml:space="preserve">Hoboken             </t>
  </si>
  <si>
    <t xml:space="preserve">Greco               </t>
  </si>
  <si>
    <t xml:space="preserve">Night Voyage        </t>
  </si>
  <si>
    <t xml:space="preserve">Quest To Venus      </t>
  </si>
  <si>
    <t xml:space="preserve">Arcadia Prince      </t>
  </si>
  <si>
    <t xml:space="preserve">Busters Shadow      </t>
  </si>
  <si>
    <t xml:space="preserve">Jupiter Rising      </t>
  </si>
  <si>
    <t xml:space="preserve">Vega Dior           </t>
  </si>
  <si>
    <t xml:space="preserve">La Seine            </t>
  </si>
  <si>
    <t xml:space="preserve">Beaucount           </t>
  </si>
  <si>
    <t xml:space="preserve">Armourer            </t>
  </si>
  <si>
    <t xml:space="preserve">Fergs Gallop        </t>
  </si>
  <si>
    <t xml:space="preserve">Pyms Royale         </t>
  </si>
  <si>
    <t xml:space="preserve">Fiery Combat        </t>
  </si>
  <si>
    <t xml:space="preserve">Sirius Prospect     </t>
  </si>
  <si>
    <t xml:space="preserve">Foxinator           </t>
  </si>
  <si>
    <t xml:space="preserve">At The Ready        </t>
  </si>
  <si>
    <t xml:space="preserve">Master Magician     </t>
  </si>
  <si>
    <t xml:space="preserve">Respondent          </t>
  </si>
  <si>
    <t xml:space="preserve">Cougar Nights       </t>
  </si>
  <si>
    <t xml:space="preserve">Press The Petal     </t>
  </si>
  <si>
    <t xml:space="preserve">Gauged              </t>
  </si>
  <si>
    <t xml:space="preserve">Mississippi Delta   </t>
  </si>
  <si>
    <t xml:space="preserve">Someday One Day     </t>
  </si>
  <si>
    <t xml:space="preserve">Im A Bluebagger     </t>
  </si>
  <si>
    <t xml:space="preserve">Upward Others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</si>
</sst>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37"/>
  <sheetViews>
    <sheetView tabSelected="1" topLeftCell="B1" workbookViewId="0">
      <pane ySplit="1" topLeftCell="A2" activePane="bottomLeft" state="frozen"/>
      <selection activeCell="B1" sqref="B1"/>
      <selection pane="bottomLeft" activeCell="W733" sqref="W733"/>
    </sheetView>
  </sheetViews>
  <sheetFormatPr defaultRowHeight="15" x14ac:dyDescent="0.25"/>
  <cols>
    <col min="1" max="1" width="9.85546875" style="11" hidden="1" customWidth="1"/>
    <col min="2" max="2" width="8" style="11" bestFit="1" customWidth="1"/>
    <col min="3" max="3" width="15.140625" style="11" bestFit="1" customWidth="1"/>
    <col min="4" max="4" width="6" style="11" bestFit="1" customWidth="1"/>
    <col min="5" max="5" width="5.85546875" style="11" bestFit="1" customWidth="1"/>
    <col min="6" max="6" width="22.140625" style="11" bestFit="1" customWidth="1"/>
    <col min="7" max="7" width="9.28515625" style="12" bestFit="1" customWidth="1"/>
    <col min="8" max="8" width="9.5703125" style="12" bestFit="1" customWidth="1"/>
    <col min="9" max="9" width="10.85546875" style="12" hidden="1" customWidth="1"/>
    <col min="10" max="10" width="9.5703125" style="12" hidden="1" customWidth="1"/>
    <col min="11" max="11" width="14" style="12" hidden="1" customWidth="1"/>
    <col min="12" max="13" width="7.5703125" style="12" hidden="1" customWidth="1"/>
    <col min="14" max="14" width="8.5703125" style="13" hidden="1" customWidth="1"/>
    <col min="15" max="15" width="8.85546875" style="12" hidden="1" customWidth="1"/>
    <col min="16" max="16" width="16" style="12" hidden="1" customWidth="1"/>
    <col min="17" max="17" width="15" style="12" hidden="1" customWidth="1"/>
    <col min="18" max="18" width="14" style="12" hidden="1" customWidth="1"/>
    <col min="19" max="19" width="10.7109375" style="14" customWidth="1"/>
    <col min="20" max="16384" width="9.140625" style="8"/>
  </cols>
  <sheetData>
    <row r="1" spans="1:19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25">
      <c r="A2" s="1">
        <v>1</v>
      </c>
      <c r="B2" s="5">
        <v>0.47500000000000003</v>
      </c>
      <c r="C2" s="1" t="s">
        <v>25</v>
      </c>
      <c r="D2" s="1">
        <v>1</v>
      </c>
      <c r="E2" s="1">
        <v>2</v>
      </c>
      <c r="F2" s="1" t="s">
        <v>27</v>
      </c>
      <c r="G2" s="2">
        <v>66.81636666666671</v>
      </c>
      <c r="H2" s="1">
        <f>1+COUNTIFS(A:A,A2,G:G,"&gt;"&amp;G2)</f>
        <v>1</v>
      </c>
      <c r="I2" s="2">
        <f>AVERAGEIF(A:A,A2,G:G)</f>
        <v>51.922054761904768</v>
      </c>
      <c r="J2" s="2">
        <f t="shared" ref="J2:J52" si="0">G2-I2</f>
        <v>14.894311904761942</v>
      </c>
      <c r="K2" s="2">
        <f t="shared" ref="K2:K52" si="1">90+J2</f>
        <v>104.89431190476193</v>
      </c>
      <c r="L2" s="2">
        <f t="shared" ref="L2:L52" si="2">EXP(0.06*K2)</f>
        <v>541.12955008144706</v>
      </c>
      <c r="M2" s="2">
        <f>SUMIF(A:A,A2,L:L)</f>
        <v>3514.3364566978603</v>
      </c>
      <c r="N2" s="3">
        <f t="shared" ref="N2:N52" si="3">L2/M2</f>
        <v>0.15397773000650686</v>
      </c>
      <c r="O2" s="6">
        <f t="shared" ref="O2:O52" si="4">1/N2</f>
        <v>6.4944456575489298</v>
      </c>
      <c r="P2" s="3">
        <f t="shared" ref="P2:P52" si="5">IF(O2&gt;21,"",N2)</f>
        <v>0.15397773000650686</v>
      </c>
      <c r="Q2" s="3">
        <f>IF(ISNUMBER(P2),SUMIF(A:A,A2,P:P),"")</f>
        <v>0.82179630768347067</v>
      </c>
      <c r="R2" s="3">
        <f t="shared" ref="R2:R52" si="6">IFERROR(P2*(1/Q2),"")</f>
        <v>0.1873672691966074</v>
      </c>
      <c r="S2" s="7">
        <f t="shared" ref="S2:S52" si="7">IFERROR(1/R2,"")</f>
        <v>5.3371114618246605</v>
      </c>
    </row>
    <row r="3" spans="1:19" x14ac:dyDescent="0.25">
      <c r="A3" s="1">
        <v>1</v>
      </c>
      <c r="B3" s="5">
        <v>0.47500000000000003</v>
      </c>
      <c r="C3" s="1" t="s">
        <v>25</v>
      </c>
      <c r="D3" s="1">
        <v>1</v>
      </c>
      <c r="E3" s="1">
        <v>5</v>
      </c>
      <c r="F3" s="1" t="s">
        <v>29</v>
      </c>
      <c r="G3" s="2">
        <v>61.363133333333195</v>
      </c>
      <c r="H3" s="1">
        <f>1+COUNTIFS(A:A,A3,G:G,"&gt;"&amp;G3)</f>
        <v>2</v>
      </c>
      <c r="I3" s="2">
        <f>AVERAGEIF(A:A,A3,G:G)</f>
        <v>51.922054761904768</v>
      </c>
      <c r="J3" s="2">
        <f t="shared" si="0"/>
        <v>9.4410785714284273</v>
      </c>
      <c r="K3" s="2">
        <f t="shared" si="1"/>
        <v>99.44107857142842</v>
      </c>
      <c r="L3" s="2">
        <f t="shared" si="2"/>
        <v>390.1240300313745</v>
      </c>
      <c r="M3" s="2">
        <f>SUMIF(A:A,A3,L:L)</f>
        <v>3514.3364566978603</v>
      </c>
      <c r="N3" s="3">
        <f t="shared" si="3"/>
        <v>0.11100930000252245</v>
      </c>
      <c r="O3" s="6">
        <f t="shared" si="4"/>
        <v>9.008254263176843</v>
      </c>
      <c r="P3" s="3">
        <f t="shared" si="5"/>
        <v>0.11100930000252245</v>
      </c>
      <c r="Q3" s="3">
        <f>IF(ISNUMBER(P3),SUMIF(A:A,A3,P:P),"")</f>
        <v>0.82179630768347067</v>
      </c>
      <c r="R3" s="3">
        <f t="shared" si="6"/>
        <v>0.13508128348184259</v>
      </c>
      <c r="S3" s="7">
        <f t="shared" si="7"/>
        <v>7.4029500921526141</v>
      </c>
    </row>
    <row r="4" spans="1:19" x14ac:dyDescent="0.25">
      <c r="A4" s="1">
        <v>1</v>
      </c>
      <c r="B4" s="5">
        <v>0.47500000000000003</v>
      </c>
      <c r="C4" s="1" t="s">
        <v>25</v>
      </c>
      <c r="D4" s="1">
        <v>1</v>
      </c>
      <c r="E4" s="1">
        <v>1</v>
      </c>
      <c r="F4" s="1" t="s">
        <v>26</v>
      </c>
      <c r="G4" s="2">
        <v>60.675500000000106</v>
      </c>
      <c r="H4" s="1">
        <f>1+COUNTIFS(A:A,A4,G:G,"&gt;"&amp;G4)</f>
        <v>3</v>
      </c>
      <c r="I4" s="2">
        <f>AVERAGEIF(A:A,A4,G:G)</f>
        <v>51.922054761904768</v>
      </c>
      <c r="J4" s="2">
        <f t="shared" si="0"/>
        <v>8.7534452380953383</v>
      </c>
      <c r="K4" s="2">
        <f t="shared" si="1"/>
        <v>98.753445238095338</v>
      </c>
      <c r="L4" s="2">
        <f t="shared" si="2"/>
        <v>374.35581205685639</v>
      </c>
      <c r="M4" s="2">
        <f>SUMIF(A:A,A4,L:L)</f>
        <v>3514.3364566978603</v>
      </c>
      <c r="N4" s="3">
        <f t="shared" si="3"/>
        <v>0.10652247349378963</v>
      </c>
      <c r="O4" s="6">
        <f t="shared" si="4"/>
        <v>9.3876903830842888</v>
      </c>
      <c r="P4" s="3">
        <f t="shared" si="5"/>
        <v>0.10652247349378963</v>
      </c>
      <c r="Q4" s="3">
        <f>IF(ISNUMBER(P4),SUMIF(A:A,A4,P:P),"")</f>
        <v>0.82179630768347067</v>
      </c>
      <c r="R4" s="3">
        <f t="shared" si="6"/>
        <v>0.12962150413411036</v>
      </c>
      <c r="S4" s="7">
        <f t="shared" si="7"/>
        <v>7.7147692944942952</v>
      </c>
    </row>
    <row r="5" spans="1:19" x14ac:dyDescent="0.25">
      <c r="A5" s="9">
        <v>1</v>
      </c>
      <c r="B5" s="10">
        <v>0.47500000000000003</v>
      </c>
      <c r="C5" s="9" t="s">
        <v>25</v>
      </c>
      <c r="D5" s="9">
        <v>1</v>
      </c>
      <c r="E5" s="9">
        <v>15</v>
      </c>
      <c r="F5" s="9" t="s">
        <v>38</v>
      </c>
      <c r="G5" s="2">
        <v>60.455100000000094</v>
      </c>
      <c r="H5" s="1">
        <f>1+COUNTIFS(A:A,A5,G:G,"&gt;"&amp;G5)</f>
        <v>4</v>
      </c>
      <c r="I5" s="2">
        <f>AVERAGEIF(A:A,A5,G:G)</f>
        <v>51.922054761904768</v>
      </c>
      <c r="J5" s="2">
        <f t="shared" si="0"/>
        <v>8.5330452380953261</v>
      </c>
      <c r="K5" s="2">
        <f t="shared" si="1"/>
        <v>98.533045238095326</v>
      </c>
      <c r="L5" s="2">
        <f t="shared" si="2"/>
        <v>369.43791957082493</v>
      </c>
      <c r="M5" s="2">
        <f>SUMIF(A:A,A5,L:L)</f>
        <v>3514.3364566978603</v>
      </c>
      <c r="N5" s="3">
        <f t="shared" si="3"/>
        <v>0.1051230933983925</v>
      </c>
      <c r="O5" s="6">
        <f t="shared" si="4"/>
        <v>9.5126576632427327</v>
      </c>
      <c r="P5" s="3">
        <f t="shared" si="5"/>
        <v>0.1051230933983925</v>
      </c>
      <c r="Q5" s="3">
        <f>IF(ISNUMBER(P5),SUMIF(A:A,A5,P:P),"")</f>
        <v>0.82179630768347067</v>
      </c>
      <c r="R5" s="3">
        <f t="shared" si="6"/>
        <v>0.12791867329596535</v>
      </c>
      <c r="S5" s="7">
        <f t="shared" si="7"/>
        <v>7.8174669439097499</v>
      </c>
    </row>
    <row r="6" spans="1:19" x14ac:dyDescent="0.25">
      <c r="A6" s="9">
        <v>1</v>
      </c>
      <c r="B6" s="10">
        <v>0.47500000000000003</v>
      </c>
      <c r="C6" s="9" t="s">
        <v>25</v>
      </c>
      <c r="D6" s="9">
        <v>1</v>
      </c>
      <c r="E6" s="9">
        <v>11</v>
      </c>
      <c r="F6" s="9" t="s">
        <v>34</v>
      </c>
      <c r="G6" s="2">
        <v>57.1469666666667</v>
      </c>
      <c r="H6" s="1">
        <f>1+COUNTIFS(A:A,A6,G:G,"&gt;"&amp;G6)</f>
        <v>5</v>
      </c>
      <c r="I6" s="2">
        <f>AVERAGEIF(A:A,A6,G:G)</f>
        <v>51.922054761904768</v>
      </c>
      <c r="J6" s="2">
        <f t="shared" si="0"/>
        <v>5.2249119047619317</v>
      </c>
      <c r="K6" s="2">
        <f t="shared" si="1"/>
        <v>95.224911904761939</v>
      </c>
      <c r="L6" s="2">
        <f t="shared" si="2"/>
        <v>302.92786694669724</v>
      </c>
      <c r="M6" s="2">
        <f>SUMIF(A:A,A6,L:L)</f>
        <v>3514.3364566978603</v>
      </c>
      <c r="N6" s="3">
        <f t="shared" si="3"/>
        <v>8.6197741929164698E-2</v>
      </c>
      <c r="O6" s="6">
        <f t="shared" si="4"/>
        <v>11.601231976839681</v>
      </c>
      <c r="P6" s="3">
        <f t="shared" si="5"/>
        <v>8.6197741929164698E-2</v>
      </c>
      <c r="Q6" s="3">
        <f>IF(ISNUMBER(P6),SUMIF(A:A,A6,P:P),"")</f>
        <v>0.82179630768347067</v>
      </c>
      <c r="R6" s="3">
        <f t="shared" si="6"/>
        <v>0.10488942469472042</v>
      </c>
      <c r="S6" s="7">
        <f t="shared" si="7"/>
        <v>9.5338496031462618</v>
      </c>
    </row>
    <row r="7" spans="1:19" x14ac:dyDescent="0.25">
      <c r="A7" s="9">
        <v>1</v>
      </c>
      <c r="B7" s="10">
        <v>0.47500000000000003</v>
      </c>
      <c r="C7" s="9" t="s">
        <v>25</v>
      </c>
      <c r="D7" s="9">
        <v>1</v>
      </c>
      <c r="E7" s="9">
        <v>12</v>
      </c>
      <c r="F7" s="9" t="s">
        <v>35</v>
      </c>
      <c r="G7" s="2">
        <v>56.255033333333301</v>
      </c>
      <c r="H7" s="1">
        <f>1+COUNTIFS(A:A,A7,G:G,"&gt;"&amp;G7)</f>
        <v>6</v>
      </c>
      <c r="I7" s="2">
        <f>AVERAGEIF(A:A,A7,G:G)</f>
        <v>51.922054761904768</v>
      </c>
      <c r="J7" s="2">
        <f t="shared" si="0"/>
        <v>4.3329785714285336</v>
      </c>
      <c r="K7" s="2">
        <f t="shared" si="1"/>
        <v>94.332978571428526</v>
      </c>
      <c r="L7" s="2">
        <f t="shared" si="2"/>
        <v>287.14253045714088</v>
      </c>
      <c r="M7" s="2">
        <f>SUMIF(A:A,A7,L:L)</f>
        <v>3514.3364566978603</v>
      </c>
      <c r="N7" s="3">
        <f t="shared" si="3"/>
        <v>8.1706044368599143E-2</v>
      </c>
      <c r="O7" s="6">
        <f t="shared" si="4"/>
        <v>12.238996609463999</v>
      </c>
      <c r="P7" s="3">
        <f t="shared" si="5"/>
        <v>8.1706044368599143E-2</v>
      </c>
      <c r="Q7" s="3">
        <f>IF(ISNUMBER(P7),SUMIF(A:A,A7,P:P),"")</f>
        <v>0.82179630768347067</v>
      </c>
      <c r="R7" s="3">
        <f t="shared" si="6"/>
        <v>9.9423718024381366E-2</v>
      </c>
      <c r="S7" s="7">
        <f t="shared" si="7"/>
        <v>10.057962223408031</v>
      </c>
    </row>
    <row r="8" spans="1:19" x14ac:dyDescent="0.25">
      <c r="A8" s="9">
        <v>1</v>
      </c>
      <c r="B8" s="10">
        <v>0.47500000000000003</v>
      </c>
      <c r="C8" s="9" t="s">
        <v>25</v>
      </c>
      <c r="D8" s="9">
        <v>1</v>
      </c>
      <c r="E8" s="9">
        <v>13</v>
      </c>
      <c r="F8" s="9" t="s">
        <v>36</v>
      </c>
      <c r="G8" s="2">
        <v>53.492899999999999</v>
      </c>
      <c r="H8" s="1">
        <f>1+COUNTIFS(A:A,A8,G:G,"&gt;"&amp;G8)</f>
        <v>7</v>
      </c>
      <c r="I8" s="2">
        <f>AVERAGEIF(A:A,A8,G:G)</f>
        <v>51.922054761904768</v>
      </c>
      <c r="J8" s="2">
        <f t="shared" si="0"/>
        <v>1.5708452380952309</v>
      </c>
      <c r="K8" s="2">
        <f t="shared" si="1"/>
        <v>91.570845238095231</v>
      </c>
      <c r="L8" s="2">
        <f t="shared" si="2"/>
        <v>243.2891647532127</v>
      </c>
      <c r="M8" s="2">
        <f>SUMIF(A:A,A8,L:L)</f>
        <v>3514.3364566978603</v>
      </c>
      <c r="N8" s="3">
        <f t="shared" si="3"/>
        <v>6.9227624546174496E-2</v>
      </c>
      <c r="O8" s="6">
        <f t="shared" si="4"/>
        <v>14.445100587454142</v>
      </c>
      <c r="P8" s="3">
        <f t="shared" si="5"/>
        <v>6.9227624546174496E-2</v>
      </c>
      <c r="Q8" s="3">
        <f>IF(ISNUMBER(P8),SUMIF(A:A,A8,P:P),"")</f>
        <v>0.82179630768347067</v>
      </c>
      <c r="R8" s="3">
        <f t="shared" si="6"/>
        <v>8.4239395941456005E-2</v>
      </c>
      <c r="S8" s="7">
        <f t="shared" si="7"/>
        <v>11.870930326886148</v>
      </c>
    </row>
    <row r="9" spans="1:19" x14ac:dyDescent="0.25">
      <c r="A9" s="1">
        <v>1</v>
      </c>
      <c r="B9" s="5">
        <v>0.47500000000000003</v>
      </c>
      <c r="C9" s="1" t="s">
        <v>25</v>
      </c>
      <c r="D9" s="1">
        <v>1</v>
      </c>
      <c r="E9" s="1">
        <v>3</v>
      </c>
      <c r="F9" s="1" t="s">
        <v>23</v>
      </c>
      <c r="G9" s="2">
        <v>49.364833333333301</v>
      </c>
      <c r="H9" s="1">
        <f>1+COUNTIFS(A:A,A9,G:G,"&gt;"&amp;G9)</f>
        <v>8</v>
      </c>
      <c r="I9" s="2">
        <f>AVERAGEIF(A:A,A9,G:G)</f>
        <v>51.922054761904768</v>
      </c>
      <c r="J9" s="2">
        <f t="shared" si="0"/>
        <v>-2.5572214285714665</v>
      </c>
      <c r="K9" s="2">
        <f t="shared" si="1"/>
        <v>87.442778571428533</v>
      </c>
      <c r="L9" s="2">
        <f t="shared" si="2"/>
        <v>189.9131218725052</v>
      </c>
      <c r="M9" s="2">
        <f>SUMIF(A:A,A9,L:L)</f>
        <v>3514.3364566978603</v>
      </c>
      <c r="N9" s="3">
        <f t="shared" si="3"/>
        <v>5.4039538960635347E-2</v>
      </c>
      <c r="O9" s="6">
        <f t="shared" si="4"/>
        <v>18.504969125077874</v>
      </c>
      <c r="P9" s="3">
        <f t="shared" si="5"/>
        <v>5.4039538960635347E-2</v>
      </c>
      <c r="Q9" s="3">
        <f>IF(ISNUMBER(P9),SUMIF(A:A,A9,P:P),"")</f>
        <v>0.82179630768347067</v>
      </c>
      <c r="R9" s="3">
        <f t="shared" si="6"/>
        <v>6.5757826428991001E-2</v>
      </c>
      <c r="S9" s="7">
        <f t="shared" si="7"/>
        <v>15.207315300785622</v>
      </c>
    </row>
    <row r="10" spans="1:19" x14ac:dyDescent="0.25">
      <c r="A10" s="1">
        <v>1</v>
      </c>
      <c r="B10" s="5">
        <v>0.47500000000000003</v>
      </c>
      <c r="C10" s="1" t="s">
        <v>25</v>
      </c>
      <c r="D10" s="1">
        <v>1</v>
      </c>
      <c r="E10" s="1">
        <v>4</v>
      </c>
      <c r="F10" s="1" t="s">
        <v>28</v>
      </c>
      <c r="G10" s="2">
        <v>49.3504</v>
      </c>
      <c r="H10" s="1">
        <f>1+COUNTIFS(A:A,A10,G:G,"&gt;"&amp;G10)</f>
        <v>9</v>
      </c>
      <c r="I10" s="2">
        <f>AVERAGEIF(A:A,A10,G:G)</f>
        <v>51.922054761904768</v>
      </c>
      <c r="J10" s="2">
        <f t="shared" si="0"/>
        <v>-2.5716547619047674</v>
      </c>
      <c r="K10" s="2">
        <f t="shared" si="1"/>
        <v>87.428345238095233</v>
      </c>
      <c r="L10" s="2">
        <f t="shared" si="2"/>
        <v>189.74872830165407</v>
      </c>
      <c r="M10" s="2">
        <f>SUMIF(A:A,A10,L:L)</f>
        <v>3514.3364566978603</v>
      </c>
      <c r="N10" s="3">
        <f t="shared" si="3"/>
        <v>5.3992760977685586E-2</v>
      </c>
      <c r="O10" s="6">
        <f t="shared" si="4"/>
        <v>18.521001369299956</v>
      </c>
      <c r="P10" s="3">
        <f t="shared" si="5"/>
        <v>5.3992760977685586E-2</v>
      </c>
      <c r="Q10" s="3">
        <f>IF(ISNUMBER(P10),SUMIF(A:A,A10,P:P),"")</f>
        <v>0.82179630768347067</v>
      </c>
      <c r="R10" s="3">
        <f t="shared" si="6"/>
        <v>6.5700904801925503E-2</v>
      </c>
      <c r="S10" s="7">
        <f t="shared" si="7"/>
        <v>15.220490539891209</v>
      </c>
    </row>
    <row r="11" spans="1:19" x14ac:dyDescent="0.25">
      <c r="A11" s="1">
        <v>1</v>
      </c>
      <c r="B11" s="5">
        <v>0.47500000000000003</v>
      </c>
      <c r="C11" s="1" t="s">
        <v>25</v>
      </c>
      <c r="D11" s="1">
        <v>1</v>
      </c>
      <c r="E11" s="1">
        <v>8</v>
      </c>
      <c r="F11" s="1" t="s">
        <v>32</v>
      </c>
      <c r="G11" s="2">
        <v>43.618666666666599</v>
      </c>
      <c r="H11" s="1">
        <f>1+COUNTIFS(A:A,A11,G:G,"&gt;"&amp;G11)</f>
        <v>10</v>
      </c>
      <c r="I11" s="2">
        <f>AVERAGEIF(A:A,A11,G:G)</f>
        <v>51.922054761904768</v>
      </c>
      <c r="J11" s="2">
        <f t="shared" si="0"/>
        <v>-8.3033880952381693</v>
      </c>
      <c r="K11" s="2">
        <f t="shared" si="1"/>
        <v>81.696611904761824</v>
      </c>
      <c r="L11" s="2">
        <f t="shared" si="2"/>
        <v>134.53127693633445</v>
      </c>
      <c r="M11" s="2">
        <f>SUMIF(A:A,A11,L:L)</f>
        <v>3514.3364566978603</v>
      </c>
      <c r="N11" s="3">
        <f t="shared" si="3"/>
        <v>3.8280704933625703E-2</v>
      </c>
      <c r="O11" s="6">
        <f t="shared" si="4"/>
        <v>26.122820928556145</v>
      </c>
      <c r="P11" s="3" t="str">
        <f t="shared" si="5"/>
        <v/>
      </c>
      <c r="Q11" s="3" t="str">
        <f>IF(ISNUMBER(P11),SUMIF(A:A,A11,P:P),"")</f>
        <v/>
      </c>
      <c r="R11" s="3" t="str">
        <f t="shared" si="6"/>
        <v/>
      </c>
      <c r="S11" s="7" t="str">
        <f t="shared" si="7"/>
        <v/>
      </c>
    </row>
    <row r="12" spans="1:19" x14ac:dyDescent="0.25">
      <c r="A12" s="1">
        <v>1</v>
      </c>
      <c r="B12" s="5">
        <v>0.47500000000000003</v>
      </c>
      <c r="C12" s="1" t="s">
        <v>25</v>
      </c>
      <c r="D12" s="1">
        <v>1</v>
      </c>
      <c r="E12" s="1">
        <v>7</v>
      </c>
      <c r="F12" s="1" t="s">
        <v>31</v>
      </c>
      <c r="G12" s="2">
        <v>43.409199999999998</v>
      </c>
      <c r="H12" s="1">
        <f>1+COUNTIFS(A:A,A12,G:G,"&gt;"&amp;G12)</f>
        <v>11</v>
      </c>
      <c r="I12" s="2">
        <f>AVERAGEIF(A:A,A12,G:G)</f>
        <v>51.922054761904768</v>
      </c>
      <c r="J12" s="2">
        <f t="shared" si="0"/>
        <v>-8.5128547619047694</v>
      </c>
      <c r="K12" s="2">
        <f t="shared" si="1"/>
        <v>81.487145238095223</v>
      </c>
      <c r="L12" s="2">
        <f t="shared" si="2"/>
        <v>132.85106839460954</v>
      </c>
      <c r="M12" s="2">
        <f>SUMIF(A:A,A12,L:L)</f>
        <v>3514.3364566978603</v>
      </c>
      <c r="N12" s="3">
        <f t="shared" si="3"/>
        <v>3.7802603715251279E-2</v>
      </c>
      <c r="O12" s="6">
        <f t="shared" si="4"/>
        <v>26.453204322446044</v>
      </c>
      <c r="P12" s="3" t="str">
        <f t="shared" si="5"/>
        <v/>
      </c>
      <c r="Q12" s="3" t="str">
        <f>IF(ISNUMBER(P12),SUMIF(A:A,A12,P:P),"")</f>
        <v/>
      </c>
      <c r="R12" s="3" t="str">
        <f t="shared" si="6"/>
        <v/>
      </c>
      <c r="S12" s="7" t="str">
        <f t="shared" si="7"/>
        <v/>
      </c>
    </row>
    <row r="13" spans="1:19" x14ac:dyDescent="0.25">
      <c r="A13" s="9">
        <v>1</v>
      </c>
      <c r="B13" s="10">
        <v>0.47500000000000003</v>
      </c>
      <c r="C13" s="9" t="s">
        <v>25</v>
      </c>
      <c r="D13" s="9">
        <v>1</v>
      </c>
      <c r="E13" s="9">
        <v>14</v>
      </c>
      <c r="F13" s="9" t="s">
        <v>37</v>
      </c>
      <c r="G13" s="2">
        <v>42.048000000000002</v>
      </c>
      <c r="H13" s="1">
        <f>1+COUNTIFS(A:A,A13,G:G,"&gt;"&amp;G13)</f>
        <v>12</v>
      </c>
      <c r="I13" s="2">
        <f>AVERAGEIF(A:A,A13,G:G)</f>
        <v>51.922054761904768</v>
      </c>
      <c r="J13" s="2">
        <f t="shared" si="0"/>
        <v>-9.8740547619047661</v>
      </c>
      <c r="K13" s="2">
        <f t="shared" si="1"/>
        <v>80.125945238095227</v>
      </c>
      <c r="L13" s="2">
        <f t="shared" si="2"/>
        <v>122.4321151434232</v>
      </c>
      <c r="M13" s="2">
        <f>SUMIF(A:A,A13,L:L)</f>
        <v>3514.3364566978603</v>
      </c>
      <c r="N13" s="3">
        <f t="shared" si="3"/>
        <v>3.4837903727198284E-2</v>
      </c>
      <c r="O13" s="6">
        <f t="shared" si="4"/>
        <v>28.704367743553135</v>
      </c>
      <c r="P13" s="3" t="str">
        <f t="shared" si="5"/>
        <v/>
      </c>
      <c r="Q13" s="3" t="str">
        <f>IF(ISNUMBER(P13),SUMIF(A:A,A13,P:P),"")</f>
        <v/>
      </c>
      <c r="R13" s="3" t="str">
        <f t="shared" si="6"/>
        <v/>
      </c>
      <c r="S13" s="7" t="str">
        <f t="shared" si="7"/>
        <v/>
      </c>
    </row>
    <row r="14" spans="1:19" x14ac:dyDescent="0.25">
      <c r="A14" s="1">
        <v>1</v>
      </c>
      <c r="B14" s="5">
        <v>0.47500000000000003</v>
      </c>
      <c r="C14" s="1" t="s">
        <v>25</v>
      </c>
      <c r="D14" s="1">
        <v>1</v>
      </c>
      <c r="E14" s="1">
        <v>6</v>
      </c>
      <c r="F14" s="1" t="s">
        <v>30</v>
      </c>
      <c r="G14" s="2">
        <v>42.0075</v>
      </c>
      <c r="H14" s="1">
        <f>1+COUNTIFS(A:A,A14,G:G,"&gt;"&amp;G14)</f>
        <v>13</v>
      </c>
      <c r="I14" s="2">
        <f>AVERAGEIF(A:A,A14,G:G)</f>
        <v>51.922054761904768</v>
      </c>
      <c r="J14" s="2">
        <f t="shared" si="0"/>
        <v>-9.9145547619047676</v>
      </c>
      <c r="K14" s="2">
        <f t="shared" si="1"/>
        <v>80.085445238095232</v>
      </c>
      <c r="L14" s="2">
        <f t="shared" si="2"/>
        <v>122.13496628570638</v>
      </c>
      <c r="M14" s="2">
        <f>SUMIF(A:A,A14,L:L)</f>
        <v>3514.3364566978603</v>
      </c>
      <c r="N14" s="3">
        <f t="shared" si="3"/>
        <v>3.4753350395046352E-2</v>
      </c>
      <c r="O14" s="6">
        <f t="shared" si="4"/>
        <v>28.774204174068274</v>
      </c>
      <c r="P14" s="3" t="str">
        <f t="shared" si="5"/>
        <v/>
      </c>
      <c r="Q14" s="3" t="str">
        <f>IF(ISNUMBER(P14),SUMIF(A:A,A14,P:P),"")</f>
        <v/>
      </c>
      <c r="R14" s="3" t="str">
        <f t="shared" si="6"/>
        <v/>
      </c>
      <c r="S14" s="7" t="str">
        <f t="shared" si="7"/>
        <v/>
      </c>
    </row>
    <row r="15" spans="1:19" x14ac:dyDescent="0.25">
      <c r="A15" s="1">
        <v>1</v>
      </c>
      <c r="B15" s="5">
        <v>0.47500000000000003</v>
      </c>
      <c r="C15" s="1" t="s">
        <v>25</v>
      </c>
      <c r="D15" s="1">
        <v>1</v>
      </c>
      <c r="E15" s="1">
        <v>10</v>
      </c>
      <c r="F15" s="1" t="s">
        <v>33</v>
      </c>
      <c r="G15" s="2">
        <v>40.905166666666695</v>
      </c>
      <c r="H15" s="1">
        <f>1+COUNTIFS(A:A,A15,G:G,"&gt;"&amp;G15)</f>
        <v>14</v>
      </c>
      <c r="I15" s="2">
        <f>AVERAGEIF(A:A,A15,G:G)</f>
        <v>51.922054761904768</v>
      </c>
      <c r="J15" s="2">
        <f t="shared" si="0"/>
        <v>-11.016888095238073</v>
      </c>
      <c r="K15" s="2">
        <f t="shared" si="1"/>
        <v>78.983111904761927</v>
      </c>
      <c r="L15" s="2">
        <f t="shared" si="2"/>
        <v>114.31830586607333</v>
      </c>
      <c r="M15" s="2">
        <f>SUMIF(A:A,A15,L:L)</f>
        <v>3514.3364566978603</v>
      </c>
      <c r="N15" s="3">
        <f t="shared" si="3"/>
        <v>3.252912954540757E-2</v>
      </c>
      <c r="O15" s="6">
        <f t="shared" si="4"/>
        <v>30.741677197482186</v>
      </c>
      <c r="P15" s="3" t="str">
        <f t="shared" si="5"/>
        <v/>
      </c>
      <c r="Q15" s="3" t="str">
        <f>IF(ISNUMBER(P15),SUMIF(A:A,A15,P:P),"")</f>
        <v/>
      </c>
      <c r="R15" s="3" t="str">
        <f t="shared" si="6"/>
        <v/>
      </c>
      <c r="S15" s="7" t="str">
        <f t="shared" si="7"/>
        <v/>
      </c>
    </row>
    <row r="16" spans="1:19" x14ac:dyDescent="0.25">
      <c r="A16" s="9">
        <v>2</v>
      </c>
      <c r="B16" s="10">
        <v>0.49444444444444446</v>
      </c>
      <c r="C16" s="9" t="s">
        <v>40</v>
      </c>
      <c r="D16" s="9">
        <v>1</v>
      </c>
      <c r="E16" s="9">
        <v>1</v>
      </c>
      <c r="F16" s="9" t="s">
        <v>41</v>
      </c>
      <c r="G16" s="2">
        <v>71.883366666666703</v>
      </c>
      <c r="H16" s="1">
        <f>1+COUNTIFS(A:A,A16,G:G,"&gt;"&amp;G16)</f>
        <v>1</v>
      </c>
      <c r="I16" s="2">
        <f>AVERAGEIF(A:A,A16,G:G)</f>
        <v>50.110566666666649</v>
      </c>
      <c r="J16" s="2">
        <f t="shared" si="0"/>
        <v>21.772800000000053</v>
      </c>
      <c r="K16" s="2">
        <f t="shared" si="1"/>
        <v>111.77280000000005</v>
      </c>
      <c r="L16" s="2">
        <f t="shared" si="2"/>
        <v>817.59573258927639</v>
      </c>
      <c r="M16" s="2">
        <f>SUMIF(A:A,A16,L:L)</f>
        <v>1704.2731473066942</v>
      </c>
      <c r="N16" s="3">
        <f t="shared" si="3"/>
        <v>0.47973280215166419</v>
      </c>
      <c r="O16" s="6">
        <f t="shared" si="4"/>
        <v>2.0844936921446053</v>
      </c>
      <c r="P16" s="3">
        <f t="shared" si="5"/>
        <v>0.47973280215166419</v>
      </c>
      <c r="Q16" s="3">
        <f>IF(ISNUMBER(P16),SUMIF(A:A,A16,P:P),"")</f>
        <v>1</v>
      </c>
      <c r="R16" s="3">
        <f t="shared" si="6"/>
        <v>0.47973280215166419</v>
      </c>
      <c r="S16" s="7">
        <f t="shared" si="7"/>
        <v>2.0844936921446053</v>
      </c>
    </row>
    <row r="17" spans="1:19" x14ac:dyDescent="0.25">
      <c r="A17" s="1">
        <v>2</v>
      </c>
      <c r="B17" s="5">
        <v>0.49444444444444446</v>
      </c>
      <c r="C17" s="1" t="s">
        <v>40</v>
      </c>
      <c r="D17" s="1">
        <v>1</v>
      </c>
      <c r="E17" s="1">
        <v>4</v>
      </c>
      <c r="F17" s="1" t="s">
        <v>44</v>
      </c>
      <c r="G17" s="2">
        <v>51.596033333333303</v>
      </c>
      <c r="H17" s="1">
        <f>1+COUNTIFS(A:A,A17,G:G,"&gt;"&amp;G17)</f>
        <v>2</v>
      </c>
      <c r="I17" s="2">
        <f>AVERAGEIF(A:A,A17,G:G)</f>
        <v>50.110566666666649</v>
      </c>
      <c r="J17" s="2">
        <f t="shared" si="0"/>
        <v>1.4854666666666532</v>
      </c>
      <c r="K17" s="2">
        <f t="shared" si="1"/>
        <v>91.485466666666653</v>
      </c>
      <c r="L17" s="2">
        <f t="shared" si="2"/>
        <v>242.04605065105991</v>
      </c>
      <c r="M17" s="2">
        <f>SUMIF(A:A,A17,L:L)</f>
        <v>1704.2731473066942</v>
      </c>
      <c r="N17" s="3">
        <f t="shared" si="3"/>
        <v>0.14202303840412636</v>
      </c>
      <c r="O17" s="6">
        <f t="shared" si="4"/>
        <v>7.0411111551810448</v>
      </c>
      <c r="P17" s="3">
        <f t="shared" si="5"/>
        <v>0.14202303840412636</v>
      </c>
      <c r="Q17" s="3">
        <f>IF(ISNUMBER(P17),SUMIF(A:A,A17,P:P),"")</f>
        <v>1</v>
      </c>
      <c r="R17" s="3">
        <f t="shared" si="6"/>
        <v>0.14202303840412636</v>
      </c>
      <c r="S17" s="7">
        <f t="shared" si="7"/>
        <v>7.0411111551810448</v>
      </c>
    </row>
    <row r="18" spans="1:19" x14ac:dyDescent="0.25">
      <c r="A18" s="1">
        <v>2</v>
      </c>
      <c r="B18" s="5">
        <v>0.49444444444444446</v>
      </c>
      <c r="C18" s="1" t="s">
        <v>40</v>
      </c>
      <c r="D18" s="1">
        <v>1</v>
      </c>
      <c r="E18" s="1">
        <v>5</v>
      </c>
      <c r="F18" s="1" t="s">
        <v>45</v>
      </c>
      <c r="G18" s="2">
        <v>49.384133333333303</v>
      </c>
      <c r="H18" s="1">
        <f>1+COUNTIFS(A:A,A18,G:G,"&gt;"&amp;G18)</f>
        <v>3</v>
      </c>
      <c r="I18" s="2">
        <f>AVERAGEIF(A:A,A18,G:G)</f>
        <v>50.110566666666649</v>
      </c>
      <c r="J18" s="2">
        <f t="shared" si="0"/>
        <v>-0.72643333333334681</v>
      </c>
      <c r="K18" s="2">
        <f t="shared" si="1"/>
        <v>89.273566666666653</v>
      </c>
      <c r="L18" s="2">
        <f t="shared" si="2"/>
        <v>211.96348091528017</v>
      </c>
      <c r="M18" s="2">
        <f>SUMIF(A:A,A18,L:L)</f>
        <v>1704.2731473066942</v>
      </c>
      <c r="N18" s="3">
        <f t="shared" si="3"/>
        <v>0.12437177764036909</v>
      </c>
      <c r="O18" s="6">
        <f t="shared" si="4"/>
        <v>8.0404093193198509</v>
      </c>
      <c r="P18" s="3">
        <f t="shared" si="5"/>
        <v>0.12437177764036909</v>
      </c>
      <c r="Q18" s="3">
        <f>IF(ISNUMBER(P18),SUMIF(A:A,A18,P:P),"")</f>
        <v>1</v>
      </c>
      <c r="R18" s="3">
        <f t="shared" si="6"/>
        <v>0.12437177764036909</v>
      </c>
      <c r="S18" s="7">
        <f t="shared" si="7"/>
        <v>8.0404093193198509</v>
      </c>
    </row>
    <row r="19" spans="1:19" x14ac:dyDescent="0.25">
      <c r="A19" s="9">
        <v>2</v>
      </c>
      <c r="B19" s="10">
        <v>0.49444444444444446</v>
      </c>
      <c r="C19" s="9" t="s">
        <v>40</v>
      </c>
      <c r="D19" s="9">
        <v>1</v>
      </c>
      <c r="E19" s="9">
        <v>2</v>
      </c>
      <c r="F19" s="9" t="s">
        <v>42</v>
      </c>
      <c r="G19" s="2">
        <v>46.600933333333302</v>
      </c>
      <c r="H19" s="1">
        <f>1+COUNTIFS(A:A,A19,G:G,"&gt;"&amp;G19)</f>
        <v>4</v>
      </c>
      <c r="I19" s="2">
        <f>AVERAGEIF(A:A,A19,G:G)</f>
        <v>50.110566666666649</v>
      </c>
      <c r="J19" s="2">
        <f t="shared" si="0"/>
        <v>-3.5096333333333476</v>
      </c>
      <c r="K19" s="2">
        <f t="shared" si="1"/>
        <v>86.49036666666666</v>
      </c>
      <c r="L19" s="2">
        <f t="shared" si="2"/>
        <v>179.36485008124868</v>
      </c>
      <c r="M19" s="2">
        <f>SUMIF(A:A,A19,L:L)</f>
        <v>1704.2731473066942</v>
      </c>
      <c r="N19" s="3">
        <f t="shared" si="3"/>
        <v>0.10524419185076257</v>
      </c>
      <c r="O19" s="6">
        <f t="shared" si="4"/>
        <v>9.5017119939313233</v>
      </c>
      <c r="P19" s="3">
        <f t="shared" si="5"/>
        <v>0.10524419185076257</v>
      </c>
      <c r="Q19" s="3">
        <f>IF(ISNUMBER(P19),SUMIF(A:A,A19,P:P),"")</f>
        <v>1</v>
      </c>
      <c r="R19" s="3">
        <f t="shared" si="6"/>
        <v>0.10524419185076257</v>
      </c>
      <c r="S19" s="7">
        <f t="shared" si="7"/>
        <v>9.5017119939313233</v>
      </c>
    </row>
    <row r="20" spans="1:19" x14ac:dyDescent="0.25">
      <c r="A20" s="1">
        <v>2</v>
      </c>
      <c r="B20" s="5">
        <v>0.49444444444444446</v>
      </c>
      <c r="C20" s="1" t="s">
        <v>40</v>
      </c>
      <c r="D20" s="1">
        <v>1</v>
      </c>
      <c r="E20" s="1">
        <v>6</v>
      </c>
      <c r="F20" s="1" t="s">
        <v>46</v>
      </c>
      <c r="G20" s="2">
        <v>43.198</v>
      </c>
      <c r="H20" s="1">
        <f>1+COUNTIFS(A:A,A20,G:G,"&gt;"&amp;G20)</f>
        <v>5</v>
      </c>
      <c r="I20" s="2">
        <f>AVERAGEIF(A:A,A20,G:G)</f>
        <v>50.110566666666649</v>
      </c>
      <c r="J20" s="2">
        <f t="shared" si="0"/>
        <v>-6.912566666666649</v>
      </c>
      <c r="K20" s="2">
        <f t="shared" si="1"/>
        <v>83.087433333333351</v>
      </c>
      <c r="L20" s="2">
        <f t="shared" si="2"/>
        <v>146.2395455298043</v>
      </c>
      <c r="M20" s="2">
        <f>SUMIF(A:A,A20,L:L)</f>
        <v>1704.2731473066942</v>
      </c>
      <c r="N20" s="3">
        <f t="shared" si="3"/>
        <v>8.5807574778086676E-2</v>
      </c>
      <c r="O20" s="6">
        <f t="shared" si="4"/>
        <v>11.653982793316022</v>
      </c>
      <c r="P20" s="3">
        <f t="shared" si="5"/>
        <v>8.5807574778086676E-2</v>
      </c>
      <c r="Q20" s="3">
        <f>IF(ISNUMBER(P20),SUMIF(A:A,A20,P:P),"")</f>
        <v>1</v>
      </c>
      <c r="R20" s="3">
        <f t="shared" si="6"/>
        <v>8.5807574778086676E-2</v>
      </c>
      <c r="S20" s="7">
        <f t="shared" si="7"/>
        <v>11.653982793316022</v>
      </c>
    </row>
    <row r="21" spans="1:19" x14ac:dyDescent="0.25">
      <c r="A21" s="1">
        <v>2</v>
      </c>
      <c r="B21" s="5">
        <v>0.49444444444444446</v>
      </c>
      <c r="C21" s="1" t="s">
        <v>40</v>
      </c>
      <c r="D21" s="1">
        <v>1</v>
      </c>
      <c r="E21" s="1">
        <v>3</v>
      </c>
      <c r="F21" s="1" t="s">
        <v>43</v>
      </c>
      <c r="G21" s="2">
        <v>38.0009333333333</v>
      </c>
      <c r="H21" s="1">
        <f>1+COUNTIFS(A:A,A21,G:G,"&gt;"&amp;G21)</f>
        <v>6</v>
      </c>
      <c r="I21" s="2">
        <f>AVERAGEIF(A:A,A21,G:G)</f>
        <v>50.110566666666649</v>
      </c>
      <c r="J21" s="2">
        <f t="shared" si="0"/>
        <v>-12.109633333333349</v>
      </c>
      <c r="K21" s="2">
        <f t="shared" si="1"/>
        <v>77.890366666666651</v>
      </c>
      <c r="L21" s="2">
        <f t="shared" si="2"/>
        <v>107.06348754002484</v>
      </c>
      <c r="M21" s="2">
        <f>SUMIF(A:A,A21,L:L)</f>
        <v>1704.2731473066942</v>
      </c>
      <c r="N21" s="3">
        <f t="shared" si="3"/>
        <v>6.2820615174991143E-2</v>
      </c>
      <c r="O21" s="6">
        <f t="shared" si="4"/>
        <v>15.918341410927468</v>
      </c>
      <c r="P21" s="3">
        <f t="shared" si="5"/>
        <v>6.2820615174991143E-2</v>
      </c>
      <c r="Q21" s="3">
        <f>IF(ISNUMBER(P21),SUMIF(A:A,A21,P:P),"")</f>
        <v>1</v>
      </c>
      <c r="R21" s="3">
        <f t="shared" si="6"/>
        <v>6.2820615174991143E-2</v>
      </c>
      <c r="S21" s="7">
        <f t="shared" si="7"/>
        <v>15.918341410927468</v>
      </c>
    </row>
    <row r="22" spans="1:19" x14ac:dyDescent="0.25">
      <c r="A22" s="1">
        <v>3</v>
      </c>
      <c r="B22" s="5">
        <v>0.4993055555555555</v>
      </c>
      <c r="C22" s="1" t="s">
        <v>25</v>
      </c>
      <c r="D22" s="1">
        <v>2</v>
      </c>
      <c r="E22" s="1">
        <v>4</v>
      </c>
      <c r="F22" s="1" t="s">
        <v>50</v>
      </c>
      <c r="G22" s="2">
        <v>77.7599666666666</v>
      </c>
      <c r="H22" s="1">
        <f>1+COUNTIFS(A:A,A22,G:G,"&gt;"&amp;G22)</f>
        <v>1</v>
      </c>
      <c r="I22" s="2">
        <f>AVERAGEIF(A:A,A22,G:G)</f>
        <v>48.473163636363644</v>
      </c>
      <c r="J22" s="2">
        <f t="shared" si="0"/>
        <v>29.286803030302956</v>
      </c>
      <c r="K22" s="2">
        <f t="shared" si="1"/>
        <v>119.28680303030296</v>
      </c>
      <c r="L22" s="2">
        <f t="shared" si="2"/>
        <v>1283.3231221530107</v>
      </c>
      <c r="M22" s="2">
        <f>SUMIF(A:A,A22,L:L)</f>
        <v>3227.2949644198761</v>
      </c>
      <c r="N22" s="3">
        <f t="shared" si="3"/>
        <v>0.39764667819375937</v>
      </c>
      <c r="O22" s="6">
        <f t="shared" si="4"/>
        <v>2.5147953065830335</v>
      </c>
      <c r="P22" s="3">
        <f t="shared" si="5"/>
        <v>0.39764667819375937</v>
      </c>
      <c r="Q22" s="3">
        <f>IF(ISNUMBER(P22),SUMIF(A:A,A22,P:P),"")</f>
        <v>0.93238430003338812</v>
      </c>
      <c r="R22" s="3">
        <f t="shared" si="6"/>
        <v>0.42648367006986271</v>
      </c>
      <c r="S22" s="7">
        <f t="shared" si="7"/>
        <v>2.3447556616556713</v>
      </c>
    </row>
    <row r="23" spans="1:19" x14ac:dyDescent="0.25">
      <c r="A23" s="1">
        <v>3</v>
      </c>
      <c r="B23" s="5">
        <v>0.4993055555555555</v>
      </c>
      <c r="C23" s="1" t="s">
        <v>25</v>
      </c>
      <c r="D23" s="1">
        <v>2</v>
      </c>
      <c r="E23" s="1">
        <v>10</v>
      </c>
      <c r="F23" s="1" t="s">
        <v>56</v>
      </c>
      <c r="G23" s="2">
        <v>51.4776666666667</v>
      </c>
      <c r="H23" s="1">
        <f>1+COUNTIFS(A:A,A23,G:G,"&gt;"&amp;G23)</f>
        <v>2</v>
      </c>
      <c r="I23" s="2">
        <f>AVERAGEIF(A:A,A23,G:G)</f>
        <v>48.473163636363644</v>
      </c>
      <c r="J23" s="2">
        <f t="shared" si="0"/>
        <v>3.0045030303030558</v>
      </c>
      <c r="K23" s="2">
        <f t="shared" si="1"/>
        <v>93.004503030303056</v>
      </c>
      <c r="L23" s="2">
        <f t="shared" si="2"/>
        <v>265.14323299037534</v>
      </c>
      <c r="M23" s="2">
        <f>SUMIF(A:A,A23,L:L)</f>
        <v>3227.2949644198761</v>
      </c>
      <c r="N23" s="3">
        <f t="shared" si="3"/>
        <v>8.2156492019946584E-2</v>
      </c>
      <c r="O23" s="6">
        <f t="shared" si="4"/>
        <v>12.171892633356501</v>
      </c>
      <c r="P23" s="3">
        <f t="shared" si="5"/>
        <v>8.2156492019946584E-2</v>
      </c>
      <c r="Q23" s="3">
        <f>IF(ISNUMBER(P23),SUMIF(A:A,A23,P:P),"")</f>
        <v>0.93238430003338812</v>
      </c>
      <c r="R23" s="3">
        <f t="shared" si="6"/>
        <v>8.8114409495102616E-2</v>
      </c>
      <c r="S23" s="7">
        <f t="shared" si="7"/>
        <v>11.348881593033655</v>
      </c>
    </row>
    <row r="24" spans="1:19" x14ac:dyDescent="0.25">
      <c r="A24" s="1">
        <v>3</v>
      </c>
      <c r="B24" s="5">
        <v>0.4993055555555555</v>
      </c>
      <c r="C24" s="1" t="s">
        <v>25</v>
      </c>
      <c r="D24" s="1">
        <v>2</v>
      </c>
      <c r="E24" s="1">
        <v>8</v>
      </c>
      <c r="F24" s="1" t="s">
        <v>54</v>
      </c>
      <c r="G24" s="2">
        <v>51.302199999999999</v>
      </c>
      <c r="H24" s="1">
        <f>1+COUNTIFS(A:A,A24,G:G,"&gt;"&amp;G24)</f>
        <v>3</v>
      </c>
      <c r="I24" s="2">
        <f>AVERAGEIF(A:A,A24,G:G)</f>
        <v>48.473163636363644</v>
      </c>
      <c r="J24" s="2">
        <f t="shared" si="0"/>
        <v>2.8290363636363551</v>
      </c>
      <c r="K24" s="2">
        <f t="shared" si="1"/>
        <v>92.829036363636362</v>
      </c>
      <c r="L24" s="2">
        <f t="shared" si="2"/>
        <v>262.36644767924162</v>
      </c>
      <c r="M24" s="2">
        <f>SUMIF(A:A,A24,L:L)</f>
        <v>3227.2949644198761</v>
      </c>
      <c r="N24" s="3">
        <f t="shared" si="3"/>
        <v>8.1296085598548132E-2</v>
      </c>
      <c r="O24" s="6">
        <f t="shared" si="4"/>
        <v>12.300715251385475</v>
      </c>
      <c r="P24" s="3">
        <f t="shared" si="5"/>
        <v>8.1296085598548132E-2</v>
      </c>
      <c r="Q24" s="3">
        <f>IF(ISNUMBER(P24),SUMIF(A:A,A24,P:P),"")</f>
        <v>0.93238430003338812</v>
      </c>
      <c r="R24" s="3">
        <f t="shared" si="6"/>
        <v>8.7191607147006842E-2</v>
      </c>
      <c r="S24" s="7">
        <f t="shared" si="7"/>
        <v>11.468993779573067</v>
      </c>
    </row>
    <row r="25" spans="1:19" x14ac:dyDescent="0.25">
      <c r="A25" s="9">
        <v>3</v>
      </c>
      <c r="B25" s="10">
        <v>0.4993055555555555</v>
      </c>
      <c r="C25" s="9" t="s">
        <v>25</v>
      </c>
      <c r="D25" s="9">
        <v>2</v>
      </c>
      <c r="E25" s="9">
        <v>13</v>
      </c>
      <c r="F25" s="9" t="s">
        <v>59</v>
      </c>
      <c r="G25" s="2">
        <v>50.139500000000005</v>
      </c>
      <c r="H25" s="1">
        <f>1+COUNTIFS(A:A,A25,G:G,"&gt;"&amp;G25)</f>
        <v>4</v>
      </c>
      <c r="I25" s="2">
        <f>AVERAGEIF(A:A,A25,G:G)</f>
        <v>48.473163636363644</v>
      </c>
      <c r="J25" s="2">
        <f t="shared" si="0"/>
        <v>1.6663363636363613</v>
      </c>
      <c r="K25" s="2">
        <f t="shared" si="1"/>
        <v>91.666336363636361</v>
      </c>
      <c r="L25" s="2">
        <f t="shared" si="2"/>
        <v>244.68708296306963</v>
      </c>
      <c r="M25" s="2">
        <f>SUMIF(A:A,A25,L:L)</f>
        <v>3227.2949644198761</v>
      </c>
      <c r="N25" s="3">
        <f t="shared" si="3"/>
        <v>7.5818010333943392E-2</v>
      </c>
      <c r="O25" s="6">
        <f t="shared" si="4"/>
        <v>13.189478272978423</v>
      </c>
      <c r="P25" s="3">
        <f t="shared" si="5"/>
        <v>7.5818010333943392E-2</v>
      </c>
      <c r="Q25" s="3">
        <f>IF(ISNUMBER(P25),SUMIF(A:A,A25,P:P),"")</f>
        <v>0.93238430003338812</v>
      </c>
      <c r="R25" s="3">
        <f t="shared" si="6"/>
        <v>8.1316266620135483E-2</v>
      </c>
      <c r="S25" s="7">
        <f t="shared" si="7"/>
        <v>12.29766246735657</v>
      </c>
    </row>
    <row r="26" spans="1:19" x14ac:dyDescent="0.25">
      <c r="A26" s="1">
        <v>3</v>
      </c>
      <c r="B26" s="5">
        <v>0.4993055555555555</v>
      </c>
      <c r="C26" s="1" t="s">
        <v>25</v>
      </c>
      <c r="D26" s="1">
        <v>2</v>
      </c>
      <c r="E26" s="1">
        <v>7</v>
      </c>
      <c r="F26" s="1" t="s">
        <v>53</v>
      </c>
      <c r="G26" s="2">
        <v>47.996400000000001</v>
      </c>
      <c r="H26" s="1">
        <f>1+COUNTIFS(A:A,A26,G:G,"&gt;"&amp;G26)</f>
        <v>5</v>
      </c>
      <c r="I26" s="2">
        <f>AVERAGEIF(A:A,A26,G:G)</f>
        <v>48.473163636363644</v>
      </c>
      <c r="J26" s="2">
        <f t="shared" si="0"/>
        <v>-0.47676363636364272</v>
      </c>
      <c r="K26" s="2">
        <f t="shared" si="1"/>
        <v>89.523236363636357</v>
      </c>
      <c r="L26" s="2">
        <f t="shared" si="2"/>
        <v>215.16263452406017</v>
      </c>
      <c r="M26" s="2">
        <f>SUMIF(A:A,A26,L:L)</f>
        <v>3227.2949644198761</v>
      </c>
      <c r="N26" s="3">
        <f t="shared" si="3"/>
        <v>6.6669652726563472E-2</v>
      </c>
      <c r="O26" s="6">
        <f t="shared" si="4"/>
        <v>14.999328166615239</v>
      </c>
      <c r="P26" s="3">
        <f t="shared" si="5"/>
        <v>6.6669652726563472E-2</v>
      </c>
      <c r="Q26" s="3">
        <f>IF(ISNUMBER(P26),SUMIF(A:A,A26,P:P),"")</f>
        <v>0.93238430003338812</v>
      </c>
      <c r="R26" s="3">
        <f t="shared" si="6"/>
        <v>7.1504478061434618E-2</v>
      </c>
      <c r="S26" s="7">
        <f t="shared" si="7"/>
        <v>13.985138093600632</v>
      </c>
    </row>
    <row r="27" spans="1:19" x14ac:dyDescent="0.25">
      <c r="A27" s="1">
        <v>3</v>
      </c>
      <c r="B27" s="5">
        <v>0.4993055555555555</v>
      </c>
      <c r="C27" s="1" t="s">
        <v>25</v>
      </c>
      <c r="D27" s="1">
        <v>2</v>
      </c>
      <c r="E27" s="1">
        <v>1</v>
      </c>
      <c r="F27" s="1" t="s">
        <v>47</v>
      </c>
      <c r="G27" s="2">
        <v>47.762799999999999</v>
      </c>
      <c r="H27" s="1">
        <f>1+COUNTIFS(A:A,A27,G:G,"&gt;"&amp;G27)</f>
        <v>6</v>
      </c>
      <c r="I27" s="2">
        <f>AVERAGEIF(A:A,A27,G:G)</f>
        <v>48.473163636363644</v>
      </c>
      <c r="J27" s="2">
        <f t="shared" si="0"/>
        <v>-0.71036363636364541</v>
      </c>
      <c r="K27" s="2">
        <f t="shared" si="1"/>
        <v>89.289636363636362</v>
      </c>
      <c r="L27" s="2">
        <f t="shared" si="2"/>
        <v>212.16795080693291</v>
      </c>
      <c r="M27" s="2">
        <f>SUMIF(A:A,A27,L:L)</f>
        <v>3227.2949644198761</v>
      </c>
      <c r="N27" s="3">
        <f t="shared" si="3"/>
        <v>6.5741728954443815E-2</v>
      </c>
      <c r="O27" s="6">
        <f t="shared" si="4"/>
        <v>15.211038953553487</v>
      </c>
      <c r="P27" s="3">
        <f t="shared" si="5"/>
        <v>6.5741728954443815E-2</v>
      </c>
      <c r="Q27" s="3">
        <f>IF(ISNUMBER(P27),SUMIF(A:A,A27,P:P),"")</f>
        <v>0.93238430003338812</v>
      </c>
      <c r="R27" s="3">
        <f t="shared" si="6"/>
        <v>7.050926206296014E-2</v>
      </c>
      <c r="S27" s="7">
        <f t="shared" si="7"/>
        <v>14.182533907489567</v>
      </c>
    </row>
    <row r="28" spans="1:19" x14ac:dyDescent="0.25">
      <c r="A28" s="1">
        <v>3</v>
      </c>
      <c r="B28" s="5">
        <v>0.4993055555555555</v>
      </c>
      <c r="C28" s="1" t="s">
        <v>25</v>
      </c>
      <c r="D28" s="1">
        <v>2</v>
      </c>
      <c r="E28" s="1">
        <v>5</v>
      </c>
      <c r="F28" s="1" t="s">
        <v>51</v>
      </c>
      <c r="G28" s="2">
        <v>46.138733333333299</v>
      </c>
      <c r="H28" s="1">
        <f>1+COUNTIFS(A:A,A28,G:G,"&gt;"&amp;G28)</f>
        <v>7</v>
      </c>
      <c r="I28" s="2">
        <f>AVERAGEIF(A:A,A28,G:G)</f>
        <v>48.473163636363644</v>
      </c>
      <c r="J28" s="2">
        <f t="shared" si="0"/>
        <v>-2.334430303030345</v>
      </c>
      <c r="K28" s="2">
        <f t="shared" si="1"/>
        <v>87.665569696969655</v>
      </c>
      <c r="L28" s="2">
        <f t="shared" si="2"/>
        <v>192.46882293236331</v>
      </c>
      <c r="M28" s="2">
        <f>SUMIF(A:A,A28,L:L)</f>
        <v>3227.2949644198761</v>
      </c>
      <c r="N28" s="3">
        <f t="shared" si="3"/>
        <v>5.9637815896682572E-2</v>
      </c>
      <c r="O28" s="6">
        <f t="shared" si="4"/>
        <v>16.767884352646561</v>
      </c>
      <c r="P28" s="3">
        <f t="shared" si="5"/>
        <v>5.9637815896682572E-2</v>
      </c>
      <c r="Q28" s="3">
        <f>IF(ISNUMBER(P28),SUMIF(A:A,A28,P:P),"")</f>
        <v>0.93238430003338812</v>
      </c>
      <c r="R28" s="3">
        <f t="shared" si="6"/>
        <v>6.3962698529508671E-2</v>
      </c>
      <c r="S28" s="7">
        <f t="shared" si="7"/>
        <v>15.634112115183166</v>
      </c>
    </row>
    <row r="29" spans="1:19" x14ac:dyDescent="0.25">
      <c r="A29" s="1">
        <v>3</v>
      </c>
      <c r="B29" s="5">
        <v>0.4993055555555555</v>
      </c>
      <c r="C29" s="1" t="s">
        <v>25</v>
      </c>
      <c r="D29" s="1">
        <v>2</v>
      </c>
      <c r="E29" s="1">
        <v>9</v>
      </c>
      <c r="F29" s="1" t="s">
        <v>55</v>
      </c>
      <c r="G29" s="2">
        <v>44.835833333333404</v>
      </c>
      <c r="H29" s="1">
        <f>1+COUNTIFS(A:A,A29,G:G,"&gt;"&amp;G29)</f>
        <v>8</v>
      </c>
      <c r="I29" s="2">
        <f>AVERAGEIF(A:A,A29,G:G)</f>
        <v>48.473163636363644</v>
      </c>
      <c r="J29" s="2">
        <f t="shared" si="0"/>
        <v>-3.6373303030302395</v>
      </c>
      <c r="K29" s="2">
        <f t="shared" si="1"/>
        <v>86.36266969696976</v>
      </c>
      <c r="L29" s="2">
        <f t="shared" si="2"/>
        <v>177.99584046024702</v>
      </c>
      <c r="M29" s="2">
        <f>SUMIF(A:A,A29,L:L)</f>
        <v>3227.2949644198761</v>
      </c>
      <c r="N29" s="3">
        <f t="shared" si="3"/>
        <v>5.5153260678867867E-2</v>
      </c>
      <c r="O29" s="6">
        <f t="shared" si="4"/>
        <v>18.13129428235515</v>
      </c>
      <c r="P29" s="3">
        <f t="shared" si="5"/>
        <v>5.5153260678867867E-2</v>
      </c>
      <c r="Q29" s="3">
        <f>IF(ISNUMBER(P29),SUMIF(A:A,A29,P:P),"")</f>
        <v>0.93238430003338812</v>
      </c>
      <c r="R29" s="3">
        <f t="shared" si="6"/>
        <v>5.9152927260672297E-2</v>
      </c>
      <c r="S29" s="7">
        <f t="shared" si="7"/>
        <v>16.905334128153079</v>
      </c>
    </row>
    <row r="30" spans="1:19" x14ac:dyDescent="0.25">
      <c r="A30" s="1">
        <v>3</v>
      </c>
      <c r="B30" s="5">
        <v>0.4993055555555555</v>
      </c>
      <c r="C30" s="1" t="s">
        <v>25</v>
      </c>
      <c r="D30" s="1">
        <v>2</v>
      </c>
      <c r="E30" s="1">
        <v>3</v>
      </c>
      <c r="F30" s="1" t="s">
        <v>49</v>
      </c>
      <c r="G30" s="2">
        <v>42.612200000000001</v>
      </c>
      <c r="H30" s="1">
        <f>1+COUNTIFS(A:A,A30,G:G,"&gt;"&amp;G30)</f>
        <v>9</v>
      </c>
      <c r="I30" s="2">
        <f>AVERAGEIF(A:A,A30,G:G)</f>
        <v>48.473163636363644</v>
      </c>
      <c r="J30" s="2">
        <f t="shared" si="0"/>
        <v>-5.8609636363636426</v>
      </c>
      <c r="K30" s="2">
        <f t="shared" si="1"/>
        <v>84.139036363636365</v>
      </c>
      <c r="L30" s="2">
        <f t="shared" si="2"/>
        <v>155.76402189260395</v>
      </c>
      <c r="M30" s="2">
        <f>SUMIF(A:A,A30,L:L)</f>
        <v>3227.2949644198761</v>
      </c>
      <c r="N30" s="3">
        <f t="shared" si="3"/>
        <v>4.8264575630632939E-2</v>
      </c>
      <c r="O30" s="6">
        <f t="shared" si="4"/>
        <v>20.71912965013852</v>
      </c>
      <c r="P30" s="3">
        <f t="shared" si="5"/>
        <v>4.8264575630632939E-2</v>
      </c>
      <c r="Q30" s="3">
        <f>IF(ISNUMBER(P30),SUMIF(A:A,A30,P:P),"")</f>
        <v>0.93238430003338812</v>
      </c>
      <c r="R30" s="3">
        <f t="shared" si="6"/>
        <v>5.1764680753316646E-2</v>
      </c>
      <c r="S30" s="7">
        <f t="shared" si="7"/>
        <v>19.31819119614542</v>
      </c>
    </row>
    <row r="31" spans="1:19" x14ac:dyDescent="0.25">
      <c r="A31" s="1">
        <v>3</v>
      </c>
      <c r="B31" s="5">
        <v>0.4993055555555555</v>
      </c>
      <c r="C31" s="1" t="s">
        <v>25</v>
      </c>
      <c r="D31" s="1">
        <v>2</v>
      </c>
      <c r="E31" s="1">
        <v>2</v>
      </c>
      <c r="F31" s="1" t="s">
        <v>48</v>
      </c>
      <c r="G31" s="2">
        <v>38.314033333333306</v>
      </c>
      <c r="H31" s="1">
        <f>1+COUNTIFS(A:A,A31,G:G,"&gt;"&amp;G31)</f>
        <v>10</v>
      </c>
      <c r="I31" s="2">
        <f>AVERAGEIF(A:A,A31,G:G)</f>
        <v>48.473163636363644</v>
      </c>
      <c r="J31" s="2">
        <f t="shared" si="0"/>
        <v>-10.159130303030338</v>
      </c>
      <c r="K31" s="2">
        <f t="shared" si="1"/>
        <v>79.840869696969662</v>
      </c>
      <c r="L31" s="2">
        <f t="shared" si="2"/>
        <v>120.35577905559504</v>
      </c>
      <c r="M31" s="2">
        <f>SUMIF(A:A,A31,L:L)</f>
        <v>3227.2949644198761</v>
      </c>
      <c r="N31" s="3">
        <f t="shared" si="3"/>
        <v>3.7293083025409068E-2</v>
      </c>
      <c r="O31" s="6">
        <f t="shared" si="4"/>
        <v>26.81462402340577</v>
      </c>
      <c r="P31" s="3" t="str">
        <f t="shared" si="5"/>
        <v/>
      </c>
      <c r="Q31" s="3" t="str">
        <f>IF(ISNUMBER(P31),SUMIF(A:A,A31,P:P),"")</f>
        <v/>
      </c>
      <c r="R31" s="3" t="str">
        <f t="shared" si="6"/>
        <v/>
      </c>
      <c r="S31" s="7" t="str">
        <f t="shared" si="7"/>
        <v/>
      </c>
    </row>
    <row r="32" spans="1:19" x14ac:dyDescent="0.25">
      <c r="A32" s="1">
        <v>3</v>
      </c>
      <c r="B32" s="5">
        <v>0.4993055555555555</v>
      </c>
      <c r="C32" s="1" t="s">
        <v>25</v>
      </c>
      <c r="D32" s="1">
        <v>2</v>
      </c>
      <c r="E32" s="1">
        <v>11</v>
      </c>
      <c r="F32" s="1" t="s">
        <v>57</v>
      </c>
      <c r="G32" s="2">
        <v>34.865466666666698</v>
      </c>
      <c r="H32" s="1">
        <f>1+COUNTIFS(A:A,A32,G:G,"&gt;"&amp;G32)</f>
        <v>11</v>
      </c>
      <c r="I32" s="2">
        <f>AVERAGEIF(A:A,A32,G:G)</f>
        <v>48.473163636363644</v>
      </c>
      <c r="J32" s="2">
        <f t="shared" si="0"/>
        <v>-13.607696969696946</v>
      </c>
      <c r="K32" s="2">
        <f t="shared" si="1"/>
        <v>76.392303030303054</v>
      </c>
      <c r="L32" s="2">
        <f t="shared" si="2"/>
        <v>97.860028962376461</v>
      </c>
      <c r="M32" s="2">
        <f>SUMIF(A:A,A32,L:L)</f>
        <v>3227.2949644198761</v>
      </c>
      <c r="N32" s="3">
        <f t="shared" si="3"/>
        <v>3.0322616941202751E-2</v>
      </c>
      <c r="O32" s="6">
        <f t="shared" si="4"/>
        <v>32.978683928865898</v>
      </c>
      <c r="P32" s="3" t="str">
        <f t="shared" si="5"/>
        <v/>
      </c>
      <c r="Q32" s="3" t="str">
        <f>IF(ISNUMBER(P32),SUMIF(A:A,A32,P:P),"")</f>
        <v/>
      </c>
      <c r="R32" s="3" t="str">
        <f t="shared" si="6"/>
        <v/>
      </c>
      <c r="S32" s="7" t="str">
        <f t="shared" si="7"/>
        <v/>
      </c>
    </row>
    <row r="33" spans="1:19" x14ac:dyDescent="0.25">
      <c r="A33" s="9">
        <v>4</v>
      </c>
      <c r="B33" s="10">
        <v>0.50763888888888886</v>
      </c>
      <c r="C33" s="9" t="s">
        <v>60</v>
      </c>
      <c r="D33" s="9">
        <v>1</v>
      </c>
      <c r="E33" s="9">
        <v>2</v>
      </c>
      <c r="F33" s="9" t="s">
        <v>62</v>
      </c>
      <c r="G33" s="2">
        <v>77.787099999999995</v>
      </c>
      <c r="H33" s="1">
        <f>1+COUNTIFS(A:A,A33,G:G,"&gt;"&amp;G33)</f>
        <v>1</v>
      </c>
      <c r="I33" s="2">
        <f>AVERAGEIF(A:A,A33,G:G)</f>
        <v>47.940570833333346</v>
      </c>
      <c r="J33" s="2">
        <f t="shared" si="0"/>
        <v>29.846529166666649</v>
      </c>
      <c r="K33" s="2">
        <f t="shared" si="1"/>
        <v>119.84652916666664</v>
      </c>
      <c r="L33" s="2">
        <f t="shared" si="2"/>
        <v>1327.1535635758426</v>
      </c>
      <c r="M33" s="2">
        <f>SUMIF(A:A,A33,L:L)</f>
        <v>2849.2280648472383</v>
      </c>
      <c r="N33" s="3">
        <f t="shared" si="3"/>
        <v>0.46579407943849455</v>
      </c>
      <c r="O33" s="6">
        <f t="shared" si="4"/>
        <v>2.1468714269736533</v>
      </c>
      <c r="P33" s="3">
        <f t="shared" si="5"/>
        <v>0.46579407943849455</v>
      </c>
      <c r="Q33" s="3">
        <f>IF(ISNUMBER(P33),SUMIF(A:A,A33,P:P),"")</f>
        <v>0.96259160232173802</v>
      </c>
      <c r="R33" s="3">
        <f t="shared" si="6"/>
        <v>0.48389584774583028</v>
      </c>
      <c r="S33" s="7">
        <f t="shared" si="7"/>
        <v>2.0665604068693253</v>
      </c>
    </row>
    <row r="34" spans="1:19" x14ac:dyDescent="0.25">
      <c r="A34" s="1">
        <v>4</v>
      </c>
      <c r="B34" s="5">
        <v>0.50763888888888886</v>
      </c>
      <c r="C34" s="1" t="s">
        <v>60</v>
      </c>
      <c r="D34" s="1">
        <v>1</v>
      </c>
      <c r="E34" s="1">
        <v>9</v>
      </c>
      <c r="F34" s="1" t="s">
        <v>68</v>
      </c>
      <c r="G34" s="2">
        <v>58.550066666666702</v>
      </c>
      <c r="H34" s="1">
        <f>1+COUNTIFS(A:A,A34,G:G,"&gt;"&amp;G34)</f>
        <v>2</v>
      </c>
      <c r="I34" s="2">
        <f>AVERAGEIF(A:A,A34,G:G)</f>
        <v>47.940570833333346</v>
      </c>
      <c r="J34" s="2">
        <f t="shared" si="0"/>
        <v>10.609495833333355</v>
      </c>
      <c r="K34" s="2">
        <f t="shared" si="1"/>
        <v>100.60949583333336</v>
      </c>
      <c r="L34" s="2">
        <f t="shared" si="2"/>
        <v>418.4551643413796</v>
      </c>
      <c r="M34" s="2">
        <f>SUMIF(A:A,A34,L:L)</f>
        <v>2849.2280648472383</v>
      </c>
      <c r="N34" s="3">
        <f t="shared" si="3"/>
        <v>0.14686615280262413</v>
      </c>
      <c r="O34" s="6">
        <f t="shared" si="4"/>
        <v>6.808920782066898</v>
      </c>
      <c r="P34" s="3">
        <f t="shared" si="5"/>
        <v>0.14686615280262413</v>
      </c>
      <c r="Q34" s="3">
        <f>IF(ISNUMBER(P34),SUMIF(A:A,A34,P:P),"")</f>
        <v>0.96259160232173802</v>
      </c>
      <c r="R34" s="3">
        <f t="shared" si="6"/>
        <v>0.15257369007623586</v>
      </c>
      <c r="S34" s="7">
        <f t="shared" si="7"/>
        <v>6.5542099656915562</v>
      </c>
    </row>
    <row r="35" spans="1:19" x14ac:dyDescent="0.25">
      <c r="A35" s="9">
        <v>4</v>
      </c>
      <c r="B35" s="10">
        <v>0.50763888888888886</v>
      </c>
      <c r="C35" s="9" t="s">
        <v>60</v>
      </c>
      <c r="D35" s="9">
        <v>1</v>
      </c>
      <c r="E35" s="9">
        <v>1</v>
      </c>
      <c r="F35" s="9" t="s">
        <v>61</v>
      </c>
      <c r="G35" s="2">
        <v>53.520599999999995</v>
      </c>
      <c r="H35" s="1">
        <f>1+COUNTIFS(A:A,A35,G:G,"&gt;"&amp;G35)</f>
        <v>3</v>
      </c>
      <c r="I35" s="2">
        <f>AVERAGEIF(A:A,A35,G:G)</f>
        <v>47.940570833333346</v>
      </c>
      <c r="J35" s="2">
        <f t="shared" si="0"/>
        <v>5.5800291666666482</v>
      </c>
      <c r="K35" s="2">
        <f t="shared" si="1"/>
        <v>95.580029166666648</v>
      </c>
      <c r="L35" s="2">
        <f t="shared" si="2"/>
        <v>309.45161589475572</v>
      </c>
      <c r="M35" s="2">
        <f>SUMIF(A:A,A35,L:L)</f>
        <v>2849.2280648472383</v>
      </c>
      <c r="N35" s="3">
        <f t="shared" si="3"/>
        <v>0.10860893156032668</v>
      </c>
      <c r="O35" s="6">
        <f t="shared" si="4"/>
        <v>9.2073458935055577</v>
      </c>
      <c r="P35" s="3">
        <f t="shared" si="5"/>
        <v>0.10860893156032668</v>
      </c>
      <c r="Q35" s="3">
        <f>IF(ISNUMBER(P35),SUMIF(A:A,A35,P:P),"")</f>
        <v>0.96259160232173802</v>
      </c>
      <c r="R35" s="3">
        <f t="shared" si="6"/>
        <v>0.11282971023055433</v>
      </c>
      <c r="S35" s="7">
        <f t="shared" si="7"/>
        <v>8.8629138367599882</v>
      </c>
    </row>
    <row r="36" spans="1:19" x14ac:dyDescent="0.25">
      <c r="A36" s="9">
        <v>4</v>
      </c>
      <c r="B36" s="10">
        <v>0.50763888888888886</v>
      </c>
      <c r="C36" s="9" t="s">
        <v>60</v>
      </c>
      <c r="D36" s="9">
        <v>1</v>
      </c>
      <c r="E36" s="9">
        <v>6</v>
      </c>
      <c r="F36" s="9" t="s">
        <v>65</v>
      </c>
      <c r="G36" s="2">
        <v>49.472433333333299</v>
      </c>
      <c r="H36" s="1">
        <f>1+COUNTIFS(A:A,A36,G:G,"&gt;"&amp;G36)</f>
        <v>4</v>
      </c>
      <c r="I36" s="2">
        <f>AVERAGEIF(A:A,A36,G:G)</f>
        <v>47.940570833333346</v>
      </c>
      <c r="J36" s="2">
        <f t="shared" si="0"/>
        <v>1.5318624999999528</v>
      </c>
      <c r="K36" s="2">
        <f t="shared" si="1"/>
        <v>91.53186249999996</v>
      </c>
      <c r="L36" s="2">
        <f t="shared" si="2"/>
        <v>242.72078505478299</v>
      </c>
      <c r="M36" s="2">
        <f>SUMIF(A:A,A36,L:L)</f>
        <v>2849.2280648472383</v>
      </c>
      <c r="N36" s="3">
        <f t="shared" si="3"/>
        <v>8.5188261357307837E-2</v>
      </c>
      <c r="O36" s="6">
        <f t="shared" si="4"/>
        <v>11.73870653147466</v>
      </c>
      <c r="P36" s="3">
        <f t="shared" si="5"/>
        <v>8.5188261357307837E-2</v>
      </c>
      <c r="Q36" s="3">
        <f>IF(ISNUMBER(P36),SUMIF(A:A,A36,P:P),"")</f>
        <v>0.96259160232173802</v>
      </c>
      <c r="R36" s="3">
        <f t="shared" si="6"/>
        <v>8.8498861980342097E-2</v>
      </c>
      <c r="S36" s="7">
        <f t="shared" si="7"/>
        <v>11.299580329316845</v>
      </c>
    </row>
    <row r="37" spans="1:19" x14ac:dyDescent="0.25">
      <c r="A37" s="1">
        <v>4</v>
      </c>
      <c r="B37" s="5">
        <v>0.50763888888888886</v>
      </c>
      <c r="C37" s="1" t="s">
        <v>60</v>
      </c>
      <c r="D37" s="1">
        <v>1</v>
      </c>
      <c r="E37" s="1">
        <v>8</v>
      </c>
      <c r="F37" s="1" t="s">
        <v>67</v>
      </c>
      <c r="G37" s="2">
        <v>49.202833333333402</v>
      </c>
      <c r="H37" s="1">
        <f>1+COUNTIFS(A:A,A37,G:G,"&gt;"&amp;G37)</f>
        <v>5</v>
      </c>
      <c r="I37" s="2">
        <f>AVERAGEIF(A:A,A37,G:G)</f>
        <v>47.940570833333346</v>
      </c>
      <c r="J37" s="2">
        <f t="shared" si="0"/>
        <v>1.2622625000000554</v>
      </c>
      <c r="K37" s="2">
        <f t="shared" si="1"/>
        <v>91.262262500000048</v>
      </c>
      <c r="L37" s="2">
        <f t="shared" si="2"/>
        <v>238.82611862164649</v>
      </c>
      <c r="M37" s="2">
        <f>SUMIF(A:A,A37,L:L)</f>
        <v>2849.2280648472383</v>
      </c>
      <c r="N37" s="3">
        <f t="shared" si="3"/>
        <v>8.3821341495332768E-2</v>
      </c>
      <c r="O37" s="6">
        <f t="shared" si="4"/>
        <v>11.930135955360255</v>
      </c>
      <c r="P37" s="3">
        <f t="shared" si="5"/>
        <v>8.3821341495332768E-2</v>
      </c>
      <c r="Q37" s="3">
        <f>IF(ISNUMBER(P37),SUMIF(A:A,A37,P:P),"")</f>
        <v>0.96259160232173802</v>
      </c>
      <c r="R37" s="3">
        <f t="shared" si="6"/>
        <v>8.7078820647467275E-2</v>
      </c>
      <c r="S37" s="7">
        <f t="shared" si="7"/>
        <v>11.483848685186407</v>
      </c>
    </row>
    <row r="38" spans="1:19" x14ac:dyDescent="0.25">
      <c r="A38" s="9">
        <v>4</v>
      </c>
      <c r="B38" s="10">
        <v>0.50763888888888886</v>
      </c>
      <c r="C38" s="9" t="s">
        <v>60</v>
      </c>
      <c r="D38" s="9">
        <v>1</v>
      </c>
      <c r="E38" s="9">
        <v>5</v>
      </c>
      <c r="F38" s="9" t="s">
        <v>64</v>
      </c>
      <c r="G38" s="2">
        <v>46.741399999999999</v>
      </c>
      <c r="H38" s="1">
        <f>1+COUNTIFS(A:A,A38,G:G,"&gt;"&amp;G38)</f>
        <v>6</v>
      </c>
      <c r="I38" s="2">
        <f>AVERAGEIF(A:A,A38,G:G)</f>
        <v>47.940570833333346</v>
      </c>
      <c r="J38" s="2">
        <f t="shared" si="0"/>
        <v>-1.1991708333333477</v>
      </c>
      <c r="K38" s="2">
        <f t="shared" si="1"/>
        <v>88.800829166666659</v>
      </c>
      <c r="L38" s="2">
        <f t="shared" si="2"/>
        <v>206.03576083296065</v>
      </c>
      <c r="M38" s="2">
        <f>SUMIF(A:A,A38,L:L)</f>
        <v>2849.2280648472383</v>
      </c>
      <c r="N38" s="3">
        <f t="shared" si="3"/>
        <v>7.2312835667652064E-2</v>
      </c>
      <c r="O38" s="6">
        <f t="shared" si="4"/>
        <v>13.828803569479343</v>
      </c>
      <c r="P38" s="3">
        <f t="shared" si="5"/>
        <v>7.2312835667652064E-2</v>
      </c>
      <c r="Q38" s="3">
        <f>IF(ISNUMBER(P38),SUMIF(A:A,A38,P:P),"")</f>
        <v>0.96259160232173802</v>
      </c>
      <c r="R38" s="3">
        <f t="shared" si="6"/>
        <v>7.512306931957019E-2</v>
      </c>
      <c r="S38" s="7">
        <f t="shared" si="7"/>
        <v>13.311490186137691</v>
      </c>
    </row>
    <row r="39" spans="1:19" x14ac:dyDescent="0.25">
      <c r="A39" s="9">
        <v>4</v>
      </c>
      <c r="B39" s="10">
        <v>0.50763888888888886</v>
      </c>
      <c r="C39" s="9" t="s">
        <v>60</v>
      </c>
      <c r="D39" s="9">
        <v>1</v>
      </c>
      <c r="E39" s="9">
        <v>3</v>
      </c>
      <c r="F39" s="9" t="s">
        <v>63</v>
      </c>
      <c r="G39" s="2">
        <v>25.746766666666698</v>
      </c>
      <c r="H39" s="1">
        <f>1+COUNTIFS(A:A,A39,G:G,"&gt;"&amp;G39)</f>
        <v>7</v>
      </c>
      <c r="I39" s="2">
        <f>AVERAGEIF(A:A,A39,G:G)</f>
        <v>47.940570833333346</v>
      </c>
      <c r="J39" s="2">
        <f t="shared" si="0"/>
        <v>-22.193804166666649</v>
      </c>
      <c r="K39" s="2">
        <f t="shared" si="1"/>
        <v>67.806195833333348</v>
      </c>
      <c r="L39" s="2">
        <f t="shared" si="2"/>
        <v>58.461694798492275</v>
      </c>
      <c r="M39" s="2">
        <f>SUMIF(A:A,A39,L:L)</f>
        <v>2849.2280648472383</v>
      </c>
      <c r="N39" s="3">
        <f t="shared" si="3"/>
        <v>2.051843287652956E-2</v>
      </c>
      <c r="O39" s="6">
        <f t="shared" si="4"/>
        <v>48.736665515224168</v>
      </c>
      <c r="P39" s="3" t="str">
        <f t="shared" si="5"/>
        <v/>
      </c>
      <c r="Q39" s="3" t="str">
        <f>IF(ISNUMBER(P39),SUMIF(A:A,A39,P:P),"")</f>
        <v/>
      </c>
      <c r="R39" s="3" t="str">
        <f t="shared" si="6"/>
        <v/>
      </c>
      <c r="S39" s="7" t="str">
        <f t="shared" si="7"/>
        <v/>
      </c>
    </row>
    <row r="40" spans="1:19" x14ac:dyDescent="0.25">
      <c r="A40" s="1">
        <v>4</v>
      </c>
      <c r="B40" s="5">
        <v>0.50763888888888886</v>
      </c>
      <c r="C40" s="1" t="s">
        <v>60</v>
      </c>
      <c r="D40" s="1">
        <v>1</v>
      </c>
      <c r="E40" s="1">
        <v>7</v>
      </c>
      <c r="F40" s="1" t="s">
        <v>66</v>
      </c>
      <c r="G40" s="2">
        <v>22.5033666666667</v>
      </c>
      <c r="H40" s="1">
        <f>1+COUNTIFS(A:A,A40,G:G,"&gt;"&amp;G40)</f>
        <v>8</v>
      </c>
      <c r="I40" s="2">
        <f>AVERAGEIF(A:A,A40,G:G)</f>
        <v>47.940570833333346</v>
      </c>
      <c r="J40" s="2">
        <f t="shared" si="0"/>
        <v>-25.437204166666646</v>
      </c>
      <c r="K40" s="2">
        <f t="shared" si="1"/>
        <v>64.562795833333354</v>
      </c>
      <c r="L40" s="2">
        <f t="shared" si="2"/>
        <v>48.123361727378239</v>
      </c>
      <c r="M40" s="2">
        <f>SUMIF(A:A,A40,L:L)</f>
        <v>2849.2280648472383</v>
      </c>
      <c r="N40" s="3">
        <f t="shared" si="3"/>
        <v>1.6889964801732493E-2</v>
      </c>
      <c r="O40" s="6">
        <f t="shared" si="4"/>
        <v>59.206754527838015</v>
      </c>
      <c r="P40" s="3" t="str">
        <f t="shared" si="5"/>
        <v/>
      </c>
      <c r="Q40" s="3" t="str">
        <f>IF(ISNUMBER(P40),SUMIF(A:A,A40,P:P),"")</f>
        <v/>
      </c>
      <c r="R40" s="3" t="str">
        <f t="shared" si="6"/>
        <v/>
      </c>
      <c r="S40" s="7" t="str">
        <f t="shared" si="7"/>
        <v/>
      </c>
    </row>
    <row r="41" spans="1:19" x14ac:dyDescent="0.25">
      <c r="A41" s="1">
        <v>5</v>
      </c>
      <c r="B41" s="5">
        <v>0.51041666666666663</v>
      </c>
      <c r="C41" s="1" t="s">
        <v>69</v>
      </c>
      <c r="D41" s="1">
        <v>2</v>
      </c>
      <c r="E41" s="1">
        <v>3</v>
      </c>
      <c r="F41" s="1" t="s">
        <v>72</v>
      </c>
      <c r="G41" s="2">
        <v>68.687633333333295</v>
      </c>
      <c r="H41" s="1">
        <f>1+COUNTIFS(A:A,A41,G:G,"&gt;"&amp;G41)</f>
        <v>1</v>
      </c>
      <c r="I41" s="2">
        <f>AVERAGEIF(A:A,A41,G:G)</f>
        <v>50.26235555555553</v>
      </c>
      <c r="J41" s="2">
        <f t="shared" si="0"/>
        <v>18.425277777777765</v>
      </c>
      <c r="K41" s="2">
        <f t="shared" si="1"/>
        <v>108.42527777777777</v>
      </c>
      <c r="L41" s="2">
        <f t="shared" si="2"/>
        <v>668.82113768858665</v>
      </c>
      <c r="M41" s="2">
        <f>SUMIF(A:A,A41,L:L)</f>
        <v>1604.8098802825425</v>
      </c>
      <c r="N41" s="3">
        <f t="shared" si="3"/>
        <v>0.41676035641731851</v>
      </c>
      <c r="O41" s="6">
        <f t="shared" si="4"/>
        <v>2.3994604683528507</v>
      </c>
      <c r="P41" s="3">
        <f t="shared" si="5"/>
        <v>0.41676035641731851</v>
      </c>
      <c r="Q41" s="3">
        <f>IF(ISNUMBER(P41),SUMIF(A:A,A41,P:P),"")</f>
        <v>1</v>
      </c>
      <c r="R41" s="3">
        <f t="shared" si="6"/>
        <v>0.41676035641731851</v>
      </c>
      <c r="S41" s="7">
        <f t="shared" si="7"/>
        <v>2.3994604683528507</v>
      </c>
    </row>
    <row r="42" spans="1:19" x14ac:dyDescent="0.25">
      <c r="A42" s="1">
        <v>5</v>
      </c>
      <c r="B42" s="5">
        <v>0.51041666666666663</v>
      </c>
      <c r="C42" s="1" t="s">
        <v>69</v>
      </c>
      <c r="D42" s="1">
        <v>2</v>
      </c>
      <c r="E42" s="1">
        <v>1</v>
      </c>
      <c r="F42" s="1" t="s">
        <v>70</v>
      </c>
      <c r="G42" s="2">
        <v>53.079733333333301</v>
      </c>
      <c r="H42" s="1">
        <f>1+COUNTIFS(A:A,A42,G:G,"&gt;"&amp;G42)</f>
        <v>2</v>
      </c>
      <c r="I42" s="2">
        <f>AVERAGEIF(A:A,A42,G:G)</f>
        <v>50.26235555555553</v>
      </c>
      <c r="J42" s="2">
        <f t="shared" si="0"/>
        <v>2.8173777777777715</v>
      </c>
      <c r="K42" s="2">
        <f t="shared" si="1"/>
        <v>92.817377777777779</v>
      </c>
      <c r="L42" s="2">
        <f t="shared" si="2"/>
        <v>262.18298254964083</v>
      </c>
      <c r="M42" s="2">
        <f>SUMIF(A:A,A42,L:L)</f>
        <v>1604.8098802825425</v>
      </c>
      <c r="N42" s="3">
        <f t="shared" si="3"/>
        <v>0.16337323552836111</v>
      </c>
      <c r="O42" s="6">
        <f t="shared" si="4"/>
        <v>6.1209536358016425</v>
      </c>
      <c r="P42" s="3">
        <f t="shared" si="5"/>
        <v>0.16337323552836111</v>
      </c>
      <c r="Q42" s="3">
        <f>IF(ISNUMBER(P42),SUMIF(A:A,A42,P:P),"")</f>
        <v>1</v>
      </c>
      <c r="R42" s="3">
        <f t="shared" si="6"/>
        <v>0.16337323552836111</v>
      </c>
      <c r="S42" s="7">
        <f t="shared" si="7"/>
        <v>6.1209536358016425</v>
      </c>
    </row>
    <row r="43" spans="1:19" x14ac:dyDescent="0.25">
      <c r="A43" s="1">
        <v>5</v>
      </c>
      <c r="B43" s="5">
        <v>0.51041666666666663</v>
      </c>
      <c r="C43" s="1" t="s">
        <v>69</v>
      </c>
      <c r="D43" s="1">
        <v>2</v>
      </c>
      <c r="E43" s="1">
        <v>2</v>
      </c>
      <c r="F43" s="1" t="s">
        <v>71</v>
      </c>
      <c r="G43" s="2">
        <v>52.154299999999999</v>
      </c>
      <c r="H43" s="1">
        <f>1+COUNTIFS(A:A,A43,G:G,"&gt;"&amp;G43)</f>
        <v>3</v>
      </c>
      <c r="I43" s="2">
        <f>AVERAGEIF(A:A,A43,G:G)</f>
        <v>50.26235555555553</v>
      </c>
      <c r="J43" s="2">
        <f t="shared" si="0"/>
        <v>1.8919444444444693</v>
      </c>
      <c r="K43" s="2">
        <f t="shared" si="1"/>
        <v>91.891944444444476</v>
      </c>
      <c r="L43" s="2">
        <f t="shared" si="2"/>
        <v>248.02180524296816</v>
      </c>
      <c r="M43" s="2">
        <f>SUMIF(A:A,A43,L:L)</f>
        <v>1604.8098802825425</v>
      </c>
      <c r="N43" s="3">
        <f t="shared" si="3"/>
        <v>0.15454902682883626</v>
      </c>
      <c r="O43" s="6">
        <f t="shared" si="4"/>
        <v>6.4704386725611966</v>
      </c>
      <c r="P43" s="3">
        <f t="shared" si="5"/>
        <v>0.15454902682883626</v>
      </c>
      <c r="Q43" s="3">
        <f>IF(ISNUMBER(P43),SUMIF(A:A,A43,P:P),"")</f>
        <v>1</v>
      </c>
      <c r="R43" s="3">
        <f t="shared" si="6"/>
        <v>0.15454902682883626</v>
      </c>
      <c r="S43" s="7">
        <f t="shared" si="7"/>
        <v>6.4704386725611966</v>
      </c>
    </row>
    <row r="44" spans="1:19" x14ac:dyDescent="0.25">
      <c r="A44" s="9">
        <v>5</v>
      </c>
      <c r="B44" s="10">
        <v>0.51041666666666663</v>
      </c>
      <c r="C44" s="9" t="s">
        <v>69</v>
      </c>
      <c r="D44" s="9">
        <v>2</v>
      </c>
      <c r="E44" s="9">
        <v>5</v>
      </c>
      <c r="F44" s="9" t="s">
        <v>74</v>
      </c>
      <c r="G44" s="2">
        <v>46.8937666666667</v>
      </c>
      <c r="H44" s="1">
        <f>1+COUNTIFS(A:A,A44,G:G,"&gt;"&amp;G44)</f>
        <v>4</v>
      </c>
      <c r="I44" s="2">
        <f>AVERAGEIF(A:A,A44,G:G)</f>
        <v>50.26235555555553</v>
      </c>
      <c r="J44" s="2">
        <f t="shared" si="0"/>
        <v>-3.36858888888883</v>
      </c>
      <c r="K44" s="2">
        <f t="shared" si="1"/>
        <v>86.631411111111163</v>
      </c>
      <c r="L44" s="2">
        <f t="shared" si="2"/>
        <v>180.88919593725799</v>
      </c>
      <c r="M44" s="2">
        <f>SUMIF(A:A,A44,L:L)</f>
        <v>1604.8098802825425</v>
      </c>
      <c r="N44" s="3">
        <f t="shared" si="3"/>
        <v>0.11271690071188413</v>
      </c>
      <c r="O44" s="6">
        <f t="shared" si="4"/>
        <v>8.8717840331336095</v>
      </c>
      <c r="P44" s="3">
        <f t="shared" si="5"/>
        <v>0.11271690071188413</v>
      </c>
      <c r="Q44" s="3">
        <f>IF(ISNUMBER(P44),SUMIF(A:A,A44,P:P),"")</f>
        <v>1</v>
      </c>
      <c r="R44" s="3">
        <f t="shared" si="6"/>
        <v>0.11271690071188413</v>
      </c>
      <c r="S44" s="7">
        <f t="shared" si="7"/>
        <v>8.8717840331336095</v>
      </c>
    </row>
    <row r="45" spans="1:19" x14ac:dyDescent="0.25">
      <c r="A45" s="9">
        <v>5</v>
      </c>
      <c r="B45" s="10">
        <v>0.51041666666666663</v>
      </c>
      <c r="C45" s="9" t="s">
        <v>69</v>
      </c>
      <c r="D45" s="9">
        <v>2</v>
      </c>
      <c r="E45" s="9">
        <v>6</v>
      </c>
      <c r="F45" s="9" t="s">
        <v>75</v>
      </c>
      <c r="G45" s="2">
        <v>40.9857333333333</v>
      </c>
      <c r="H45" s="1">
        <f>1+COUNTIFS(A:A,A45,G:G,"&gt;"&amp;G45)</f>
        <v>5</v>
      </c>
      <c r="I45" s="2">
        <f>AVERAGEIF(A:A,A45,G:G)</f>
        <v>50.26235555555553</v>
      </c>
      <c r="J45" s="2">
        <f t="shared" si="0"/>
        <v>-9.2766222222222297</v>
      </c>
      <c r="K45" s="2">
        <f t="shared" si="1"/>
        <v>80.72337777777777</v>
      </c>
      <c r="L45" s="2">
        <f t="shared" si="2"/>
        <v>126.90041774867613</v>
      </c>
      <c r="M45" s="2">
        <f>SUMIF(A:A,A45,L:L)</f>
        <v>1604.8098802825425</v>
      </c>
      <c r="N45" s="3">
        <f t="shared" si="3"/>
        <v>7.9075047647596777E-2</v>
      </c>
      <c r="O45" s="6">
        <f t="shared" si="4"/>
        <v>12.646214321065814</v>
      </c>
      <c r="P45" s="3">
        <f t="shared" si="5"/>
        <v>7.9075047647596777E-2</v>
      </c>
      <c r="Q45" s="3">
        <f>IF(ISNUMBER(P45),SUMIF(A:A,A45,P:P),"")</f>
        <v>1</v>
      </c>
      <c r="R45" s="3">
        <f t="shared" si="6"/>
        <v>7.9075047647596777E-2</v>
      </c>
      <c r="S45" s="7">
        <f t="shared" si="7"/>
        <v>12.646214321065814</v>
      </c>
    </row>
    <row r="46" spans="1:19" x14ac:dyDescent="0.25">
      <c r="A46" s="1">
        <v>5</v>
      </c>
      <c r="B46" s="5">
        <v>0.51041666666666663</v>
      </c>
      <c r="C46" s="1" t="s">
        <v>69</v>
      </c>
      <c r="D46" s="1">
        <v>2</v>
      </c>
      <c r="E46" s="1">
        <v>4</v>
      </c>
      <c r="F46" s="1" t="s">
        <v>73</v>
      </c>
      <c r="G46" s="2">
        <v>39.772966666666598</v>
      </c>
      <c r="H46" s="1">
        <f>1+COUNTIFS(A:A,A46,G:G,"&gt;"&amp;G46)</f>
        <v>6</v>
      </c>
      <c r="I46" s="2">
        <f>AVERAGEIF(A:A,A46,G:G)</f>
        <v>50.26235555555553</v>
      </c>
      <c r="J46" s="2">
        <f t="shared" si="0"/>
        <v>-10.489388888888932</v>
      </c>
      <c r="K46" s="2">
        <f t="shared" si="1"/>
        <v>79.510611111111075</v>
      </c>
      <c r="L46" s="2">
        <f t="shared" si="2"/>
        <v>117.99434111541289</v>
      </c>
      <c r="M46" s="2">
        <f>SUMIF(A:A,A46,L:L)</f>
        <v>1604.8098802825425</v>
      </c>
      <c r="N46" s="3">
        <f t="shared" si="3"/>
        <v>7.3525432866003312E-2</v>
      </c>
      <c r="O46" s="6">
        <f t="shared" si="4"/>
        <v>13.600735976929963</v>
      </c>
      <c r="P46" s="3">
        <f t="shared" si="5"/>
        <v>7.3525432866003312E-2</v>
      </c>
      <c r="Q46" s="3">
        <f>IF(ISNUMBER(P46),SUMIF(A:A,A46,P:P),"")</f>
        <v>1</v>
      </c>
      <c r="R46" s="3">
        <f t="shared" si="6"/>
        <v>7.3525432866003312E-2</v>
      </c>
      <c r="S46" s="7">
        <f t="shared" si="7"/>
        <v>13.600735976929963</v>
      </c>
    </row>
    <row r="47" spans="1:19" x14ac:dyDescent="0.25">
      <c r="A47" s="9">
        <v>6</v>
      </c>
      <c r="B47" s="10">
        <v>0.51666666666666672</v>
      </c>
      <c r="C47" s="9" t="s">
        <v>76</v>
      </c>
      <c r="D47" s="9">
        <v>2</v>
      </c>
      <c r="E47" s="9">
        <v>4</v>
      </c>
      <c r="F47" s="9" t="s">
        <v>80</v>
      </c>
      <c r="G47" s="2">
        <v>62.676900000000003</v>
      </c>
      <c r="H47" s="1">
        <f>1+COUNTIFS(A:A,A47,G:G,"&gt;"&amp;G47)</f>
        <v>1</v>
      </c>
      <c r="I47" s="2">
        <f>AVERAGEIF(A:A,A47,G:G)</f>
        <v>49.343883333333324</v>
      </c>
      <c r="J47" s="2">
        <f t="shared" si="0"/>
        <v>13.33301666666668</v>
      </c>
      <c r="K47" s="2">
        <f t="shared" si="1"/>
        <v>103.33301666666668</v>
      </c>
      <c r="L47" s="2">
        <f t="shared" si="2"/>
        <v>492.73967895041619</v>
      </c>
      <c r="M47" s="2">
        <f>SUMIF(A:A,A47,L:L)</f>
        <v>2498.5321492530679</v>
      </c>
      <c r="N47" s="3">
        <f t="shared" si="3"/>
        <v>0.19721166249460503</v>
      </c>
      <c r="O47" s="6">
        <f t="shared" si="4"/>
        <v>5.0706940317353508</v>
      </c>
      <c r="P47" s="3">
        <f t="shared" si="5"/>
        <v>0.19721166249460503</v>
      </c>
      <c r="Q47" s="3">
        <f>IF(ISNUMBER(P47),SUMIF(A:A,A47,P:P),"")</f>
        <v>0.96152850486922059</v>
      </c>
      <c r="R47" s="3">
        <f t="shared" si="6"/>
        <v>0.20510225281509276</v>
      </c>
      <c r="S47" s="7">
        <f t="shared" si="7"/>
        <v>4.8756168509837723</v>
      </c>
    </row>
    <row r="48" spans="1:19" x14ac:dyDescent="0.25">
      <c r="A48" s="9">
        <v>6</v>
      </c>
      <c r="B48" s="10">
        <v>0.51666666666666672</v>
      </c>
      <c r="C48" s="9" t="s">
        <v>76</v>
      </c>
      <c r="D48" s="9">
        <v>2</v>
      </c>
      <c r="E48" s="9">
        <v>3</v>
      </c>
      <c r="F48" s="9" t="s">
        <v>79</v>
      </c>
      <c r="G48" s="2">
        <v>61.556933333333298</v>
      </c>
      <c r="H48" s="1">
        <f>1+COUNTIFS(A:A,A48,G:G,"&gt;"&amp;G48)</f>
        <v>2</v>
      </c>
      <c r="I48" s="2">
        <f>AVERAGEIF(A:A,A48,G:G)</f>
        <v>49.343883333333324</v>
      </c>
      <c r="J48" s="2">
        <f t="shared" si="0"/>
        <v>12.213049999999974</v>
      </c>
      <c r="K48" s="2">
        <f t="shared" si="1"/>
        <v>102.21304999999998</v>
      </c>
      <c r="L48" s="2">
        <f t="shared" si="2"/>
        <v>460.71655235372464</v>
      </c>
      <c r="M48" s="2">
        <f>SUMIF(A:A,A48,L:L)</f>
        <v>2498.5321492530679</v>
      </c>
      <c r="N48" s="3">
        <f t="shared" si="3"/>
        <v>0.18439488661030642</v>
      </c>
      <c r="O48" s="6">
        <f t="shared" si="4"/>
        <v>5.4231438755314532</v>
      </c>
      <c r="P48" s="3">
        <f t="shared" si="5"/>
        <v>0.18439488661030642</v>
      </c>
      <c r="Q48" s="3">
        <f>IF(ISNUMBER(P48),SUMIF(A:A,A48,P:P),"")</f>
        <v>0.96152850486922059</v>
      </c>
      <c r="R48" s="3">
        <f t="shared" si="6"/>
        <v>0.19177266786842304</v>
      </c>
      <c r="S48" s="7">
        <f t="shared" si="7"/>
        <v>5.2145074223304286</v>
      </c>
    </row>
    <row r="49" spans="1:19" x14ac:dyDescent="0.25">
      <c r="A49" s="9">
        <v>6</v>
      </c>
      <c r="B49" s="10">
        <v>0.51666666666666672</v>
      </c>
      <c r="C49" s="9" t="s">
        <v>76</v>
      </c>
      <c r="D49" s="9">
        <v>2</v>
      </c>
      <c r="E49" s="9">
        <v>1</v>
      </c>
      <c r="F49" s="9" t="s">
        <v>77</v>
      </c>
      <c r="G49" s="2">
        <v>54.283200000000001</v>
      </c>
      <c r="H49" s="1">
        <f>1+COUNTIFS(A:A,A49,G:G,"&gt;"&amp;G49)</f>
        <v>3</v>
      </c>
      <c r="I49" s="2">
        <f>AVERAGEIF(A:A,A49,G:G)</f>
        <v>49.343883333333324</v>
      </c>
      <c r="J49" s="2">
        <f t="shared" si="0"/>
        <v>4.9393166666666772</v>
      </c>
      <c r="K49" s="2">
        <f t="shared" si="1"/>
        <v>94.939316666666684</v>
      </c>
      <c r="L49" s="2">
        <f t="shared" si="2"/>
        <v>297.78120338280735</v>
      </c>
      <c r="M49" s="2">
        <f>SUMIF(A:A,A49,L:L)</f>
        <v>2498.5321492530679</v>
      </c>
      <c r="N49" s="3">
        <f t="shared" si="3"/>
        <v>0.1191824581772256</v>
      </c>
      <c r="O49" s="6">
        <f t="shared" si="4"/>
        <v>8.390496515124644</v>
      </c>
      <c r="P49" s="3">
        <f t="shared" si="5"/>
        <v>0.1191824581772256</v>
      </c>
      <c r="Q49" s="3">
        <f>IF(ISNUMBER(P49),SUMIF(A:A,A49,P:P),"")</f>
        <v>0.96152850486922059</v>
      </c>
      <c r="R49" s="3">
        <f t="shared" si="6"/>
        <v>0.12395104000940237</v>
      </c>
      <c r="S49" s="7">
        <f t="shared" si="7"/>
        <v>8.0677015692982046</v>
      </c>
    </row>
    <row r="50" spans="1:19" x14ac:dyDescent="0.25">
      <c r="A50" s="1">
        <v>6</v>
      </c>
      <c r="B50" s="5">
        <v>0.51666666666666672</v>
      </c>
      <c r="C50" s="1" t="s">
        <v>76</v>
      </c>
      <c r="D50" s="1">
        <v>2</v>
      </c>
      <c r="E50" s="1">
        <v>8</v>
      </c>
      <c r="F50" s="1" t="s">
        <v>83</v>
      </c>
      <c r="G50" s="2">
        <v>51.4027666666667</v>
      </c>
      <c r="H50" s="1">
        <f>1+COUNTIFS(A:A,A50,G:G,"&gt;"&amp;G50)</f>
        <v>4</v>
      </c>
      <c r="I50" s="2">
        <f>AVERAGEIF(A:A,A50,G:G)</f>
        <v>49.343883333333324</v>
      </c>
      <c r="J50" s="2">
        <f t="shared" si="0"/>
        <v>2.0588833333333767</v>
      </c>
      <c r="K50" s="2">
        <f t="shared" si="1"/>
        <v>92.05888333333337</v>
      </c>
      <c r="L50" s="2">
        <f t="shared" si="2"/>
        <v>250.51855759586823</v>
      </c>
      <c r="M50" s="2">
        <f>SUMIF(A:A,A50,L:L)</f>
        <v>2498.5321492530679</v>
      </c>
      <c r="N50" s="3">
        <f t="shared" si="3"/>
        <v>0.10026629341982266</v>
      </c>
      <c r="O50" s="6">
        <f t="shared" si="4"/>
        <v>9.9734413818702095</v>
      </c>
      <c r="P50" s="3">
        <f t="shared" si="5"/>
        <v>0.10026629341982266</v>
      </c>
      <c r="Q50" s="3">
        <f>IF(ISNUMBER(P50),SUMIF(A:A,A50,P:P),"")</f>
        <v>0.96152850486922059</v>
      </c>
      <c r="R50" s="3">
        <f t="shared" si="6"/>
        <v>0.10427802494889121</v>
      </c>
      <c r="S50" s="7">
        <f t="shared" si="7"/>
        <v>9.589748180310476</v>
      </c>
    </row>
    <row r="51" spans="1:19" x14ac:dyDescent="0.25">
      <c r="A51" s="1">
        <v>6</v>
      </c>
      <c r="B51" s="5">
        <v>0.51666666666666672</v>
      </c>
      <c r="C51" s="1" t="s">
        <v>76</v>
      </c>
      <c r="D51" s="1">
        <v>2</v>
      </c>
      <c r="E51" s="1">
        <v>9</v>
      </c>
      <c r="F51" s="1" t="s">
        <v>84</v>
      </c>
      <c r="G51" s="2">
        <v>50.447800000000001</v>
      </c>
      <c r="H51" s="1">
        <f>1+COUNTIFS(A:A,A51,G:G,"&gt;"&amp;G51)</f>
        <v>5</v>
      </c>
      <c r="I51" s="2">
        <f>AVERAGEIF(A:A,A51,G:G)</f>
        <v>49.343883333333324</v>
      </c>
      <c r="J51" s="2">
        <f t="shared" si="0"/>
        <v>1.1039166666666773</v>
      </c>
      <c r="K51" s="2">
        <f t="shared" si="1"/>
        <v>91.103916666666677</v>
      </c>
      <c r="L51" s="2">
        <f t="shared" si="2"/>
        <v>236.56783605104067</v>
      </c>
      <c r="M51" s="2">
        <f>SUMIF(A:A,A51,L:L)</f>
        <v>2498.5321492530679</v>
      </c>
      <c r="N51" s="3">
        <f t="shared" si="3"/>
        <v>9.4682726464721395E-2</v>
      </c>
      <c r="O51" s="6">
        <f t="shared" si="4"/>
        <v>10.561588553035575</v>
      </c>
      <c r="P51" s="3">
        <f t="shared" si="5"/>
        <v>9.4682726464721395E-2</v>
      </c>
      <c r="Q51" s="3">
        <f>IF(ISNUMBER(P51),SUMIF(A:A,A51,P:P),"")</f>
        <v>0.96152850486922059</v>
      </c>
      <c r="R51" s="3">
        <f t="shared" si="6"/>
        <v>9.8471055184785578E-2</v>
      </c>
      <c r="S51" s="7">
        <f t="shared" si="7"/>
        <v>10.155268450444172</v>
      </c>
    </row>
    <row r="52" spans="1:19" x14ac:dyDescent="0.25">
      <c r="A52" s="9">
        <v>6</v>
      </c>
      <c r="B52" s="10">
        <v>0.51666666666666672</v>
      </c>
      <c r="C52" s="9" t="s">
        <v>76</v>
      </c>
      <c r="D52" s="9">
        <v>2</v>
      </c>
      <c r="E52" s="9">
        <v>2</v>
      </c>
      <c r="F52" s="9" t="s">
        <v>78</v>
      </c>
      <c r="G52" s="2">
        <v>47.260033333333304</v>
      </c>
      <c r="H52" s="1">
        <f>1+COUNTIFS(A:A,A52,G:G,"&gt;"&amp;G52)</f>
        <v>6</v>
      </c>
      <c r="I52" s="2">
        <f>AVERAGEIF(A:A,A52,G:G)</f>
        <v>49.343883333333324</v>
      </c>
      <c r="J52" s="2">
        <f t="shared" si="0"/>
        <v>-2.0838500000000195</v>
      </c>
      <c r="K52" s="2">
        <f t="shared" si="1"/>
        <v>87.916149999999988</v>
      </c>
      <c r="L52" s="2">
        <f t="shared" si="2"/>
        <v>195.38441950166288</v>
      </c>
      <c r="M52" s="2">
        <f>SUMIF(A:A,A52,L:L)</f>
        <v>2498.5321492530679</v>
      </c>
      <c r="N52" s="3">
        <f t="shared" si="3"/>
        <v>7.8199681985309952E-2</v>
      </c>
      <c r="O52" s="6">
        <f t="shared" si="4"/>
        <v>12.787775789009642</v>
      </c>
      <c r="P52" s="3">
        <f t="shared" si="5"/>
        <v>7.8199681985309952E-2</v>
      </c>
      <c r="Q52" s="3">
        <f>IF(ISNUMBER(P52),SUMIF(A:A,A52,P:P),"")</f>
        <v>0.96152850486922059</v>
      </c>
      <c r="R52" s="3">
        <f t="shared" si="6"/>
        <v>8.1328511416253899E-2</v>
      </c>
      <c r="S52" s="7">
        <f t="shared" si="7"/>
        <v>12.295810935009259</v>
      </c>
    </row>
    <row r="53" spans="1:19" x14ac:dyDescent="0.25">
      <c r="A53" s="1">
        <v>6</v>
      </c>
      <c r="B53" s="5">
        <v>0.51666666666666672</v>
      </c>
      <c r="C53" s="1" t="s">
        <v>76</v>
      </c>
      <c r="D53" s="1">
        <v>2</v>
      </c>
      <c r="E53" s="1">
        <v>6</v>
      </c>
      <c r="F53" s="1" t="s">
        <v>81</v>
      </c>
      <c r="G53" s="2">
        <v>45.269300000000001</v>
      </c>
      <c r="H53" s="1">
        <f>1+COUNTIFS(A:A,A53,G:G,"&gt;"&amp;G53)</f>
        <v>7</v>
      </c>
      <c r="I53" s="2">
        <f>AVERAGEIF(A:A,A53,G:G)</f>
        <v>49.343883333333324</v>
      </c>
      <c r="J53" s="2">
        <f t="shared" ref="J53:J107" si="8">G53-I53</f>
        <v>-4.0745833333333223</v>
      </c>
      <c r="K53" s="2">
        <f t="shared" ref="K53:K107" si="9">90+J53</f>
        <v>85.925416666666678</v>
      </c>
      <c r="L53" s="2">
        <f t="shared" ref="L53:L107" si="10">EXP(0.06*K53)</f>
        <v>173.38681094394201</v>
      </c>
      <c r="M53" s="2">
        <f>SUMIF(A:A,A53,L:L)</f>
        <v>2498.5321492530679</v>
      </c>
      <c r="N53" s="3">
        <f t="shared" ref="N53:N107" si="11">L53/M53</f>
        <v>6.939546925412815E-2</v>
      </c>
      <c r="O53" s="6">
        <f t="shared" ref="O53:O107" si="12">1/N53</f>
        <v>14.410162662608016</v>
      </c>
      <c r="P53" s="3">
        <f t="shared" ref="P53:P107" si="13">IF(O53&gt;21,"",N53)</f>
        <v>6.939546925412815E-2</v>
      </c>
      <c r="Q53" s="3">
        <f>IF(ISNUMBER(P53),SUMIF(A:A,A53,P:P),"")</f>
        <v>0.96152850486922059</v>
      </c>
      <c r="R53" s="3">
        <f t="shared" ref="R53:R107" si="14">IFERROR(P53*(1/Q53),"")</f>
        <v>7.2172035361101186E-2</v>
      </c>
      <c r="S53" s="7">
        <f t="shared" ref="S53:S107" si="15">IFERROR(1/R53,"")</f>
        <v>13.855782159899753</v>
      </c>
    </row>
    <row r="54" spans="1:19" x14ac:dyDescent="0.25">
      <c r="A54" s="1">
        <v>6</v>
      </c>
      <c r="B54" s="5">
        <v>0.51666666666666672</v>
      </c>
      <c r="C54" s="1" t="s">
        <v>76</v>
      </c>
      <c r="D54" s="1">
        <v>2</v>
      </c>
      <c r="E54" s="1">
        <v>7</v>
      </c>
      <c r="F54" s="1" t="s">
        <v>82</v>
      </c>
      <c r="G54" s="2">
        <v>43.706800000000001</v>
      </c>
      <c r="H54" s="1">
        <f>1+COUNTIFS(A:A,A54,G:G,"&gt;"&amp;G54)</f>
        <v>8</v>
      </c>
      <c r="I54" s="2">
        <f>AVERAGEIF(A:A,A54,G:G)</f>
        <v>49.343883333333324</v>
      </c>
      <c r="J54" s="2">
        <f t="shared" si="8"/>
        <v>-5.6370833333333223</v>
      </c>
      <c r="K54" s="2">
        <f t="shared" si="9"/>
        <v>84.362916666666678</v>
      </c>
      <c r="L54" s="2">
        <f t="shared" si="10"/>
        <v>157.87048789110028</v>
      </c>
      <c r="M54" s="2">
        <f>SUMIF(A:A,A54,L:L)</f>
        <v>2498.5321492530679</v>
      </c>
      <c r="N54" s="3">
        <f t="shared" si="11"/>
        <v>6.3185293788713265E-2</v>
      </c>
      <c r="O54" s="6">
        <f t="shared" si="12"/>
        <v>15.826467521761039</v>
      </c>
      <c r="P54" s="3">
        <f t="shared" si="13"/>
        <v>6.3185293788713265E-2</v>
      </c>
      <c r="Q54" s="3">
        <f>IF(ISNUMBER(P54),SUMIF(A:A,A54,P:P),"")</f>
        <v>0.96152850486922059</v>
      </c>
      <c r="R54" s="3">
        <f t="shared" si="14"/>
        <v>6.5713385998168838E-2</v>
      </c>
      <c r="S54" s="7">
        <f t="shared" si="15"/>
        <v>15.217599653560173</v>
      </c>
    </row>
    <row r="55" spans="1:19" x14ac:dyDescent="0.25">
      <c r="A55" s="1">
        <v>6</v>
      </c>
      <c r="B55" s="5">
        <v>0.51666666666666672</v>
      </c>
      <c r="C55" s="1" t="s">
        <v>76</v>
      </c>
      <c r="D55" s="1">
        <v>2</v>
      </c>
      <c r="E55" s="1">
        <v>11</v>
      </c>
      <c r="F55" s="1" t="s">
        <v>86</v>
      </c>
      <c r="G55" s="2">
        <v>41.3975333333333</v>
      </c>
      <c r="H55" s="1">
        <f>1+COUNTIFS(A:A,A55,G:G,"&gt;"&amp;G55)</f>
        <v>9</v>
      </c>
      <c r="I55" s="2">
        <f>AVERAGEIF(A:A,A55,G:G)</f>
        <v>49.343883333333324</v>
      </c>
      <c r="J55" s="2">
        <f t="shared" si="8"/>
        <v>-7.9463500000000238</v>
      </c>
      <c r="K55" s="2">
        <f t="shared" si="9"/>
        <v>82.053649999999976</v>
      </c>
      <c r="L55" s="2">
        <f t="shared" si="10"/>
        <v>137.44433516842057</v>
      </c>
      <c r="M55" s="2">
        <f>SUMIF(A:A,A55,L:L)</f>
        <v>2498.5321492530679</v>
      </c>
      <c r="N55" s="3">
        <f t="shared" si="11"/>
        <v>5.5010032674388171E-2</v>
      </c>
      <c r="O55" s="6">
        <f t="shared" si="12"/>
        <v>18.178502200119301</v>
      </c>
      <c r="P55" s="3">
        <f t="shared" si="13"/>
        <v>5.5010032674388171E-2</v>
      </c>
      <c r="Q55" s="3">
        <f>IF(ISNUMBER(P55),SUMIF(A:A,A55,P:P),"")</f>
        <v>0.96152850486922059</v>
      </c>
      <c r="R55" s="3">
        <f t="shared" si="14"/>
        <v>5.7211026397881143E-2</v>
      </c>
      <c r="S55" s="7">
        <f t="shared" si="15"/>
        <v>17.479148041242549</v>
      </c>
    </row>
    <row r="56" spans="1:19" x14ac:dyDescent="0.25">
      <c r="A56" s="1">
        <v>6</v>
      </c>
      <c r="B56" s="5">
        <v>0.51666666666666672</v>
      </c>
      <c r="C56" s="1" t="s">
        <v>76</v>
      </c>
      <c r="D56" s="1">
        <v>2</v>
      </c>
      <c r="E56" s="1">
        <v>10</v>
      </c>
      <c r="F56" s="1" t="s">
        <v>85</v>
      </c>
      <c r="G56" s="2">
        <v>35.437566666666598</v>
      </c>
      <c r="H56" s="1">
        <f>1+COUNTIFS(A:A,A56,G:G,"&gt;"&amp;G56)</f>
        <v>10</v>
      </c>
      <c r="I56" s="2">
        <f>AVERAGEIF(A:A,A56,G:G)</f>
        <v>49.343883333333324</v>
      </c>
      <c r="J56" s="2">
        <f t="shared" si="8"/>
        <v>-13.906316666666726</v>
      </c>
      <c r="K56" s="2">
        <f t="shared" si="9"/>
        <v>76.093683333333274</v>
      </c>
      <c r="L56" s="2">
        <f t="shared" si="10"/>
        <v>96.122267414084803</v>
      </c>
      <c r="M56" s="2">
        <f>SUMIF(A:A,A56,L:L)</f>
        <v>2498.5321492530679</v>
      </c>
      <c r="N56" s="3">
        <f t="shared" si="11"/>
        <v>3.8471495130779243E-2</v>
      </c>
      <c r="O56" s="6">
        <f t="shared" si="12"/>
        <v>25.993271033543657</v>
      </c>
      <c r="P56" s="3" t="str">
        <f t="shared" si="13"/>
        <v/>
      </c>
      <c r="Q56" s="3" t="str">
        <f>IF(ISNUMBER(P56),SUMIF(A:A,A56,P:P),"")</f>
        <v/>
      </c>
      <c r="R56" s="3" t="str">
        <f t="shared" si="14"/>
        <v/>
      </c>
      <c r="S56" s="7" t="str">
        <f t="shared" si="15"/>
        <v/>
      </c>
    </row>
    <row r="57" spans="1:19" x14ac:dyDescent="0.25">
      <c r="A57" s="1">
        <v>7</v>
      </c>
      <c r="B57" s="5">
        <v>0.52361111111111114</v>
      </c>
      <c r="C57" s="1" t="s">
        <v>25</v>
      </c>
      <c r="D57" s="1">
        <v>3</v>
      </c>
      <c r="E57" s="1">
        <v>13</v>
      </c>
      <c r="F57" s="1" t="s">
        <v>52</v>
      </c>
      <c r="G57" s="2">
        <v>68.187366666666705</v>
      </c>
      <c r="H57" s="1">
        <f>1+COUNTIFS(A:A,A57,G:G,"&gt;"&amp;G57)</f>
        <v>1</v>
      </c>
      <c r="I57" s="2">
        <f>AVERAGEIF(A:A,A57,G:G)</f>
        <v>47.52797083333332</v>
      </c>
      <c r="J57" s="2">
        <f t="shared" si="8"/>
        <v>20.659395833333384</v>
      </c>
      <c r="K57" s="2">
        <f t="shared" si="9"/>
        <v>110.65939583333338</v>
      </c>
      <c r="L57" s="2">
        <f t="shared" si="10"/>
        <v>764.76129312291721</v>
      </c>
      <c r="M57" s="2">
        <f>SUMIF(A:A,A57,L:L)</f>
        <v>4291.0532240801949</v>
      </c>
      <c r="N57" s="3">
        <f t="shared" si="11"/>
        <v>0.17822228091492548</v>
      </c>
      <c r="O57" s="6">
        <f t="shared" si="12"/>
        <v>5.6109707207560131</v>
      </c>
      <c r="P57" s="3">
        <f t="shared" si="13"/>
        <v>0.17822228091492548</v>
      </c>
      <c r="Q57" s="3">
        <f>IF(ISNUMBER(P57),SUMIF(A:A,A57,P:P),"")</f>
        <v>0.77665817981601459</v>
      </c>
      <c r="R57" s="3">
        <f t="shared" si="14"/>
        <v>0.22947325547661804</v>
      </c>
      <c r="S57" s="7">
        <f t="shared" si="15"/>
        <v>4.3578063069833171</v>
      </c>
    </row>
    <row r="58" spans="1:19" x14ac:dyDescent="0.25">
      <c r="A58" s="1">
        <v>7</v>
      </c>
      <c r="B58" s="5">
        <v>0.52361111111111114</v>
      </c>
      <c r="C58" s="1" t="s">
        <v>25</v>
      </c>
      <c r="D58" s="1">
        <v>3</v>
      </c>
      <c r="E58" s="1">
        <v>3</v>
      </c>
      <c r="F58" s="1" t="s">
        <v>89</v>
      </c>
      <c r="G58" s="2">
        <v>63.7475666666667</v>
      </c>
      <c r="H58" s="1">
        <f>1+COUNTIFS(A:A,A58,G:G,"&gt;"&amp;G58)</f>
        <v>2</v>
      </c>
      <c r="I58" s="2">
        <f>AVERAGEIF(A:A,A58,G:G)</f>
        <v>47.52797083333332</v>
      </c>
      <c r="J58" s="2">
        <f t="shared" si="8"/>
        <v>16.219595833333379</v>
      </c>
      <c r="K58" s="2">
        <f t="shared" si="9"/>
        <v>106.21959583333339</v>
      </c>
      <c r="L58" s="2">
        <f t="shared" si="10"/>
        <v>585.91559888656877</v>
      </c>
      <c r="M58" s="2">
        <f>SUMIF(A:A,A58,L:L)</f>
        <v>4291.0532240801949</v>
      </c>
      <c r="N58" s="3">
        <f t="shared" si="11"/>
        <v>0.136543540312801</v>
      </c>
      <c r="O58" s="6">
        <f t="shared" si="12"/>
        <v>7.3236712458835349</v>
      </c>
      <c r="P58" s="3">
        <f t="shared" si="13"/>
        <v>0.136543540312801</v>
      </c>
      <c r="Q58" s="3">
        <f>IF(ISNUMBER(P58),SUMIF(A:A,A58,P:P),"")</f>
        <v>0.77665817981601459</v>
      </c>
      <c r="R58" s="3">
        <f t="shared" si="14"/>
        <v>0.17580905456393608</v>
      </c>
      <c r="S58" s="7">
        <f t="shared" si="15"/>
        <v>5.6879891793987909</v>
      </c>
    </row>
    <row r="59" spans="1:19" x14ac:dyDescent="0.25">
      <c r="A59" s="1">
        <v>7</v>
      </c>
      <c r="B59" s="5">
        <v>0.52361111111111114</v>
      </c>
      <c r="C59" s="1" t="s">
        <v>25</v>
      </c>
      <c r="D59" s="1">
        <v>3</v>
      </c>
      <c r="E59" s="1">
        <v>15</v>
      </c>
      <c r="F59" s="1" t="s">
        <v>100</v>
      </c>
      <c r="G59" s="2">
        <v>58.170766666666694</v>
      </c>
      <c r="H59" s="1">
        <f>1+COUNTIFS(A:A,A59,G:G,"&gt;"&amp;G59)</f>
        <v>3</v>
      </c>
      <c r="I59" s="2">
        <f>AVERAGEIF(A:A,A59,G:G)</f>
        <v>47.52797083333332</v>
      </c>
      <c r="J59" s="2">
        <f t="shared" si="8"/>
        <v>10.642795833333373</v>
      </c>
      <c r="K59" s="2">
        <f t="shared" si="9"/>
        <v>100.64279583333337</v>
      </c>
      <c r="L59" s="2">
        <f t="shared" si="10"/>
        <v>419.29207355362519</v>
      </c>
      <c r="M59" s="2">
        <f>SUMIF(A:A,A59,L:L)</f>
        <v>4291.0532240801949</v>
      </c>
      <c r="N59" s="3">
        <f t="shared" si="11"/>
        <v>9.7713090856266921E-2</v>
      </c>
      <c r="O59" s="6">
        <f t="shared" si="12"/>
        <v>10.234043271346012</v>
      </c>
      <c r="P59" s="3">
        <f t="shared" si="13"/>
        <v>9.7713090856266921E-2</v>
      </c>
      <c r="Q59" s="3">
        <f>IF(ISNUMBER(P59),SUMIF(A:A,A59,P:P),"")</f>
        <v>0.77665817981601459</v>
      </c>
      <c r="R59" s="3">
        <f t="shared" si="14"/>
        <v>0.12581222138085835</v>
      </c>
      <c r="S59" s="7">
        <f t="shared" si="15"/>
        <v>7.9483534192819256</v>
      </c>
    </row>
    <row r="60" spans="1:19" x14ac:dyDescent="0.25">
      <c r="A60" s="1">
        <v>7</v>
      </c>
      <c r="B60" s="5">
        <v>0.52361111111111114</v>
      </c>
      <c r="C60" s="1" t="s">
        <v>25</v>
      </c>
      <c r="D60" s="1">
        <v>3</v>
      </c>
      <c r="E60" s="1">
        <v>2</v>
      </c>
      <c r="F60" s="1" t="s">
        <v>88</v>
      </c>
      <c r="G60" s="2">
        <v>55.184999999999995</v>
      </c>
      <c r="H60" s="1">
        <f>1+COUNTIFS(A:A,A60,G:G,"&gt;"&amp;G60)</f>
        <v>4</v>
      </c>
      <c r="I60" s="2">
        <f>AVERAGEIF(A:A,A60,G:G)</f>
        <v>47.52797083333332</v>
      </c>
      <c r="J60" s="2">
        <f t="shared" si="8"/>
        <v>7.6570291666666748</v>
      </c>
      <c r="K60" s="2">
        <f t="shared" si="9"/>
        <v>97.657029166666675</v>
      </c>
      <c r="L60" s="2">
        <f t="shared" si="10"/>
        <v>350.52139640868648</v>
      </c>
      <c r="M60" s="2">
        <f>SUMIF(A:A,A60,L:L)</f>
        <v>4291.0532240801949</v>
      </c>
      <c r="N60" s="3">
        <f t="shared" si="11"/>
        <v>8.1686564604153147E-2</v>
      </c>
      <c r="O60" s="6">
        <f t="shared" si="12"/>
        <v>12.241915238398427</v>
      </c>
      <c r="P60" s="3">
        <f t="shared" si="13"/>
        <v>8.1686564604153147E-2</v>
      </c>
      <c r="Q60" s="3">
        <f>IF(ISNUMBER(P60),SUMIF(A:A,A60,P:P),"")</f>
        <v>0.77665817981601459</v>
      </c>
      <c r="R60" s="3">
        <f t="shared" si="14"/>
        <v>0.10517698355215183</v>
      </c>
      <c r="S60" s="7">
        <f t="shared" si="15"/>
        <v>9.5077836065164547</v>
      </c>
    </row>
    <row r="61" spans="1:19" x14ac:dyDescent="0.25">
      <c r="A61" s="1">
        <v>7</v>
      </c>
      <c r="B61" s="5">
        <v>0.52361111111111114</v>
      </c>
      <c r="C61" s="1" t="s">
        <v>25</v>
      </c>
      <c r="D61" s="1">
        <v>3</v>
      </c>
      <c r="E61" s="1">
        <v>7</v>
      </c>
      <c r="F61" s="1" t="s">
        <v>93</v>
      </c>
      <c r="G61" s="2">
        <v>51.417299999999997</v>
      </c>
      <c r="H61" s="1">
        <f>1+COUNTIFS(A:A,A61,G:G,"&gt;"&amp;G61)</f>
        <v>5</v>
      </c>
      <c r="I61" s="2">
        <f>AVERAGEIF(A:A,A61,G:G)</f>
        <v>47.52797083333332</v>
      </c>
      <c r="J61" s="2">
        <f t="shared" si="8"/>
        <v>3.8893291666666769</v>
      </c>
      <c r="K61" s="2">
        <f t="shared" si="9"/>
        <v>93.88932916666667</v>
      </c>
      <c r="L61" s="2">
        <f t="shared" si="10"/>
        <v>279.59992720344997</v>
      </c>
      <c r="M61" s="2">
        <f>SUMIF(A:A,A61,L:L)</f>
        <v>4291.0532240801949</v>
      </c>
      <c r="N61" s="3">
        <f t="shared" si="11"/>
        <v>6.5158811276078588E-2</v>
      </c>
      <c r="O61" s="6">
        <f t="shared" si="12"/>
        <v>15.347118531106855</v>
      </c>
      <c r="P61" s="3">
        <f t="shared" si="13"/>
        <v>6.5158811276078588E-2</v>
      </c>
      <c r="Q61" s="3">
        <f>IF(ISNUMBER(P61),SUMIF(A:A,A61,P:P),"")</f>
        <v>0.77665817981601459</v>
      </c>
      <c r="R61" s="3">
        <f t="shared" si="14"/>
        <v>8.3896381921213126E-2</v>
      </c>
      <c r="S61" s="7">
        <f t="shared" si="15"/>
        <v>11.919465143790079</v>
      </c>
    </row>
    <row r="62" spans="1:19" x14ac:dyDescent="0.25">
      <c r="A62" s="1">
        <v>7</v>
      </c>
      <c r="B62" s="5">
        <v>0.52361111111111114</v>
      </c>
      <c r="C62" s="1" t="s">
        <v>25</v>
      </c>
      <c r="D62" s="1">
        <v>3</v>
      </c>
      <c r="E62" s="1">
        <v>12</v>
      </c>
      <c r="F62" s="1" t="s">
        <v>98</v>
      </c>
      <c r="G62" s="2">
        <v>49.394133333333301</v>
      </c>
      <c r="H62" s="1">
        <f>1+COUNTIFS(A:A,A62,G:G,"&gt;"&amp;G62)</f>
        <v>6</v>
      </c>
      <c r="I62" s="2">
        <f>AVERAGEIF(A:A,A62,G:G)</f>
        <v>47.52797083333332</v>
      </c>
      <c r="J62" s="2">
        <f t="shared" si="8"/>
        <v>1.8661624999999802</v>
      </c>
      <c r="K62" s="2">
        <f t="shared" si="9"/>
        <v>91.866162499999973</v>
      </c>
      <c r="L62" s="2">
        <f t="shared" si="10"/>
        <v>247.63843277781726</v>
      </c>
      <c r="M62" s="2">
        <f>SUMIF(A:A,A62,L:L)</f>
        <v>4291.0532240801949</v>
      </c>
      <c r="N62" s="3">
        <f t="shared" si="11"/>
        <v>5.7710408108699138E-2</v>
      </c>
      <c r="O62" s="6">
        <f t="shared" si="12"/>
        <v>17.327896869425572</v>
      </c>
      <c r="P62" s="3">
        <f t="shared" si="13"/>
        <v>5.7710408108699138E-2</v>
      </c>
      <c r="Q62" s="3">
        <f>IF(ISNUMBER(P62),SUMIF(A:A,A62,P:P),"")</f>
        <v>0.77665817981601459</v>
      </c>
      <c r="R62" s="3">
        <f t="shared" si="14"/>
        <v>7.4306058454660665E-2</v>
      </c>
      <c r="S62" s="7">
        <f t="shared" si="15"/>
        <v>13.457852842647684</v>
      </c>
    </row>
    <row r="63" spans="1:19" x14ac:dyDescent="0.25">
      <c r="A63" s="1">
        <v>7</v>
      </c>
      <c r="B63" s="5">
        <v>0.52361111111111114</v>
      </c>
      <c r="C63" s="1" t="s">
        <v>25</v>
      </c>
      <c r="D63" s="1">
        <v>3</v>
      </c>
      <c r="E63" s="1">
        <v>16</v>
      </c>
      <c r="F63" s="1" t="s">
        <v>101</v>
      </c>
      <c r="G63" s="2">
        <v>48.870266666666701</v>
      </c>
      <c r="H63" s="1">
        <f>1+COUNTIFS(A:A,A63,G:G,"&gt;"&amp;G63)</f>
        <v>7</v>
      </c>
      <c r="I63" s="2">
        <f>AVERAGEIF(A:A,A63,G:G)</f>
        <v>47.52797083333332</v>
      </c>
      <c r="J63" s="2">
        <f t="shared" si="8"/>
        <v>1.342295833333381</v>
      </c>
      <c r="K63" s="2">
        <f t="shared" si="9"/>
        <v>91.342295833333381</v>
      </c>
      <c r="L63" s="2">
        <f t="shared" si="10"/>
        <v>239.97571962620668</v>
      </c>
      <c r="M63" s="2">
        <f>SUMIF(A:A,A63,L:L)</f>
        <v>4291.0532240801949</v>
      </c>
      <c r="N63" s="3">
        <f t="shared" si="11"/>
        <v>5.59246662985977E-2</v>
      </c>
      <c r="O63" s="6">
        <f t="shared" si="12"/>
        <v>17.881197442658227</v>
      </c>
      <c r="P63" s="3">
        <f t="shared" si="13"/>
        <v>5.59246662985977E-2</v>
      </c>
      <c r="Q63" s="3">
        <f>IF(ISNUMBER(P63),SUMIF(A:A,A63,P:P),"")</f>
        <v>0.77665817981601459</v>
      </c>
      <c r="R63" s="3">
        <f t="shared" si="14"/>
        <v>7.200679494786999E-2</v>
      </c>
      <c r="S63" s="7">
        <f t="shared" si="15"/>
        <v>13.887578258745714</v>
      </c>
    </row>
    <row r="64" spans="1:19" x14ac:dyDescent="0.25">
      <c r="A64" s="1">
        <v>7</v>
      </c>
      <c r="B64" s="5">
        <v>0.52361111111111114</v>
      </c>
      <c r="C64" s="1" t="s">
        <v>25</v>
      </c>
      <c r="D64" s="1">
        <v>3</v>
      </c>
      <c r="E64" s="1">
        <v>14</v>
      </c>
      <c r="F64" s="1" t="s">
        <v>99</v>
      </c>
      <c r="G64" s="2">
        <v>48.414900000000003</v>
      </c>
      <c r="H64" s="1">
        <f>1+COUNTIFS(A:A,A64,G:G,"&gt;"&amp;G64)</f>
        <v>8</v>
      </c>
      <c r="I64" s="2">
        <f>AVERAGEIF(A:A,A64,G:G)</f>
        <v>47.52797083333332</v>
      </c>
      <c r="J64" s="2">
        <f t="shared" si="8"/>
        <v>0.88692916666668253</v>
      </c>
      <c r="K64" s="2">
        <f t="shared" si="9"/>
        <v>90.886929166666675</v>
      </c>
      <c r="L64" s="2">
        <f t="shared" si="10"/>
        <v>233.50786275243976</v>
      </c>
      <c r="M64" s="2">
        <f>SUMIF(A:A,A64,L:L)</f>
        <v>4291.0532240801949</v>
      </c>
      <c r="N64" s="3">
        <f t="shared" si="11"/>
        <v>5.4417377403304788E-2</v>
      </c>
      <c r="O64" s="6">
        <f t="shared" si="12"/>
        <v>18.376482802334934</v>
      </c>
      <c r="P64" s="3">
        <f t="shared" si="13"/>
        <v>5.4417377403304788E-2</v>
      </c>
      <c r="Q64" s="3">
        <f>IF(ISNUMBER(P64),SUMIF(A:A,A64,P:P),"")</f>
        <v>0.77665817981601459</v>
      </c>
      <c r="R64" s="3">
        <f t="shared" si="14"/>
        <v>7.0066058425079514E-2</v>
      </c>
      <c r="S64" s="7">
        <f t="shared" si="15"/>
        <v>14.272245684681744</v>
      </c>
    </row>
    <row r="65" spans="1:19" x14ac:dyDescent="0.25">
      <c r="A65" s="1">
        <v>7</v>
      </c>
      <c r="B65" s="5">
        <v>0.52361111111111114</v>
      </c>
      <c r="C65" s="1" t="s">
        <v>25</v>
      </c>
      <c r="D65" s="1">
        <v>3</v>
      </c>
      <c r="E65" s="1">
        <v>5</v>
      </c>
      <c r="F65" s="1" t="s">
        <v>91</v>
      </c>
      <c r="G65" s="2">
        <v>46.762633333333397</v>
      </c>
      <c r="H65" s="1">
        <f>1+COUNTIFS(A:A,A65,G:G,"&gt;"&amp;G65)</f>
        <v>9</v>
      </c>
      <c r="I65" s="2">
        <f>AVERAGEIF(A:A,A65,G:G)</f>
        <v>47.52797083333332</v>
      </c>
      <c r="J65" s="2">
        <f t="shared" si="8"/>
        <v>-0.76533749999992295</v>
      </c>
      <c r="K65" s="2">
        <f t="shared" si="9"/>
        <v>89.23466250000007</v>
      </c>
      <c r="L65" s="2">
        <f t="shared" si="10"/>
        <v>211.46928217605418</v>
      </c>
      <c r="M65" s="2">
        <f>SUMIF(A:A,A65,L:L)</f>
        <v>4291.0532240801949</v>
      </c>
      <c r="N65" s="3">
        <f t="shared" si="11"/>
        <v>4.9281440041187903E-2</v>
      </c>
      <c r="O65" s="6">
        <f t="shared" si="12"/>
        <v>20.291614838450965</v>
      </c>
      <c r="P65" s="3">
        <f t="shared" si="13"/>
        <v>4.9281440041187903E-2</v>
      </c>
      <c r="Q65" s="3">
        <f>IF(ISNUMBER(P65),SUMIF(A:A,A65,P:P),"")</f>
        <v>0.77665817981601459</v>
      </c>
      <c r="R65" s="3">
        <f t="shared" si="14"/>
        <v>6.3453191277612453E-2</v>
      </c>
      <c r="S65" s="7">
        <f t="shared" si="15"/>
        <v>15.75964864595896</v>
      </c>
    </row>
    <row r="66" spans="1:19" x14ac:dyDescent="0.25">
      <c r="A66" s="1">
        <v>7</v>
      </c>
      <c r="B66" s="5">
        <v>0.52361111111111114</v>
      </c>
      <c r="C66" s="1" t="s">
        <v>25</v>
      </c>
      <c r="D66" s="1">
        <v>3</v>
      </c>
      <c r="E66" s="1">
        <v>9</v>
      </c>
      <c r="F66" s="1" t="s">
        <v>95</v>
      </c>
      <c r="G66" s="2">
        <v>45.601933333333299</v>
      </c>
      <c r="H66" s="1">
        <f>1+COUNTIFS(A:A,A66,G:G,"&gt;"&amp;G66)</f>
        <v>10</v>
      </c>
      <c r="I66" s="2">
        <f>AVERAGEIF(A:A,A66,G:G)</f>
        <v>47.52797083333332</v>
      </c>
      <c r="J66" s="2">
        <f t="shared" si="8"/>
        <v>-1.9260375000000209</v>
      </c>
      <c r="K66" s="2">
        <f t="shared" si="9"/>
        <v>88.073962499999979</v>
      </c>
      <c r="L66" s="2">
        <f t="shared" si="10"/>
        <v>197.24325224696949</v>
      </c>
      <c r="M66" s="2">
        <f>SUMIF(A:A,A66,L:L)</f>
        <v>4291.0532240801949</v>
      </c>
      <c r="N66" s="3">
        <f t="shared" si="11"/>
        <v>4.5966163071596344E-2</v>
      </c>
      <c r="O66" s="6">
        <f t="shared" si="12"/>
        <v>21.755133193136263</v>
      </c>
      <c r="P66" s="3" t="str">
        <f t="shared" si="13"/>
        <v/>
      </c>
      <c r="Q66" s="3" t="str">
        <f>IF(ISNUMBER(P66),SUMIF(A:A,A66,P:P),"")</f>
        <v/>
      </c>
      <c r="R66" s="3" t="str">
        <f t="shared" si="14"/>
        <v/>
      </c>
      <c r="S66" s="7" t="str">
        <f t="shared" si="15"/>
        <v/>
      </c>
    </row>
    <row r="67" spans="1:19" x14ac:dyDescent="0.25">
      <c r="A67" s="1">
        <v>7</v>
      </c>
      <c r="B67" s="5">
        <v>0.52361111111111114</v>
      </c>
      <c r="C67" s="1" t="s">
        <v>25</v>
      </c>
      <c r="D67" s="1">
        <v>3</v>
      </c>
      <c r="E67" s="1">
        <v>8</v>
      </c>
      <c r="F67" s="1" t="s">
        <v>94</v>
      </c>
      <c r="G67" s="2">
        <v>45.198466666666597</v>
      </c>
      <c r="H67" s="1">
        <f>1+COUNTIFS(A:A,A67,G:G,"&gt;"&amp;G67)</f>
        <v>11</v>
      </c>
      <c r="I67" s="2">
        <f>AVERAGEIF(A:A,A67,G:G)</f>
        <v>47.52797083333332</v>
      </c>
      <c r="J67" s="2">
        <f t="shared" si="8"/>
        <v>-2.3295041666667231</v>
      </c>
      <c r="K67" s="2">
        <f t="shared" si="9"/>
        <v>87.670495833333277</v>
      </c>
      <c r="L67" s="2">
        <f t="shared" si="10"/>
        <v>192.52571900033331</v>
      </c>
      <c r="M67" s="2">
        <f>SUMIF(A:A,A67,L:L)</f>
        <v>4291.0532240801949</v>
      </c>
      <c r="N67" s="3">
        <f t="shared" si="11"/>
        <v>4.4866774879400849E-2</v>
      </c>
      <c r="O67" s="6">
        <f t="shared" si="12"/>
        <v>22.288207759259251</v>
      </c>
      <c r="P67" s="3" t="str">
        <f t="shared" si="13"/>
        <v/>
      </c>
      <c r="Q67" s="3" t="str">
        <f>IF(ISNUMBER(P67),SUMIF(A:A,A67,P:P),"")</f>
        <v/>
      </c>
      <c r="R67" s="3" t="str">
        <f t="shared" si="14"/>
        <v/>
      </c>
      <c r="S67" s="7" t="str">
        <f t="shared" si="15"/>
        <v/>
      </c>
    </row>
    <row r="68" spans="1:19" x14ac:dyDescent="0.25">
      <c r="A68" s="1">
        <v>7</v>
      </c>
      <c r="B68" s="5">
        <v>0.52361111111111114</v>
      </c>
      <c r="C68" s="1" t="s">
        <v>25</v>
      </c>
      <c r="D68" s="1">
        <v>3</v>
      </c>
      <c r="E68" s="1">
        <v>1</v>
      </c>
      <c r="F68" s="1" t="s">
        <v>87</v>
      </c>
      <c r="G68" s="2">
        <v>39.984733333333303</v>
      </c>
      <c r="H68" s="1">
        <f>1+COUNTIFS(A:A,A68,G:G,"&gt;"&amp;G68)</f>
        <v>12</v>
      </c>
      <c r="I68" s="2">
        <f>AVERAGEIF(A:A,A68,G:G)</f>
        <v>47.52797083333332</v>
      </c>
      <c r="J68" s="2">
        <f t="shared" si="8"/>
        <v>-7.5432375000000178</v>
      </c>
      <c r="K68" s="2">
        <f t="shared" si="9"/>
        <v>82.456762499999982</v>
      </c>
      <c r="L68" s="2">
        <f t="shared" si="10"/>
        <v>140.80919542392496</v>
      </c>
      <c r="M68" s="2">
        <f>SUMIF(A:A,A68,L:L)</f>
        <v>4291.0532240801949</v>
      </c>
      <c r="N68" s="3">
        <f t="shared" si="11"/>
        <v>3.2814600069219137E-2</v>
      </c>
      <c r="O68" s="6">
        <f t="shared" si="12"/>
        <v>30.474240060540108</v>
      </c>
      <c r="P68" s="3" t="str">
        <f t="shared" si="13"/>
        <v/>
      </c>
      <c r="Q68" s="3" t="str">
        <f>IF(ISNUMBER(P68),SUMIF(A:A,A68,P:P),"")</f>
        <v/>
      </c>
      <c r="R68" s="3" t="str">
        <f t="shared" si="14"/>
        <v/>
      </c>
      <c r="S68" s="7" t="str">
        <f t="shared" si="15"/>
        <v/>
      </c>
    </row>
    <row r="69" spans="1:19" x14ac:dyDescent="0.25">
      <c r="A69" s="1">
        <v>7</v>
      </c>
      <c r="B69" s="5">
        <v>0.52361111111111114</v>
      </c>
      <c r="C69" s="1" t="s">
        <v>25</v>
      </c>
      <c r="D69" s="1">
        <v>3</v>
      </c>
      <c r="E69" s="1">
        <v>10</v>
      </c>
      <c r="F69" s="1" t="s">
        <v>96</v>
      </c>
      <c r="G69" s="2">
        <v>38.944400000000002</v>
      </c>
      <c r="H69" s="1">
        <f>1+COUNTIFS(A:A,A69,G:G,"&gt;"&amp;G69)</f>
        <v>13</v>
      </c>
      <c r="I69" s="2">
        <f>AVERAGEIF(A:A,A69,G:G)</f>
        <v>47.52797083333332</v>
      </c>
      <c r="J69" s="2">
        <f t="shared" si="8"/>
        <v>-8.5835708333333187</v>
      </c>
      <c r="K69" s="2">
        <f t="shared" si="9"/>
        <v>81.416429166666688</v>
      </c>
      <c r="L69" s="2">
        <f t="shared" si="10"/>
        <v>132.28858020859545</v>
      </c>
      <c r="M69" s="2">
        <f>SUMIF(A:A,A69,L:L)</f>
        <v>4291.0532240801949</v>
      </c>
      <c r="N69" s="3">
        <f t="shared" si="11"/>
        <v>3.0828930171788314E-2</v>
      </c>
      <c r="O69" s="6">
        <f t="shared" si="12"/>
        <v>32.437064615206928</v>
      </c>
      <c r="P69" s="3" t="str">
        <f t="shared" si="13"/>
        <v/>
      </c>
      <c r="Q69" s="3" t="str">
        <f>IF(ISNUMBER(P69),SUMIF(A:A,A69,P:P),"")</f>
        <v/>
      </c>
      <c r="R69" s="3" t="str">
        <f t="shared" si="14"/>
        <v/>
      </c>
      <c r="S69" s="7" t="str">
        <f t="shared" si="15"/>
        <v/>
      </c>
    </row>
    <row r="70" spans="1:19" x14ac:dyDescent="0.25">
      <c r="A70" s="1">
        <v>7</v>
      </c>
      <c r="B70" s="5">
        <v>0.52361111111111114</v>
      </c>
      <c r="C70" s="1" t="s">
        <v>25</v>
      </c>
      <c r="D70" s="1">
        <v>3</v>
      </c>
      <c r="E70" s="1">
        <v>6</v>
      </c>
      <c r="F70" s="1" t="s">
        <v>92</v>
      </c>
      <c r="G70" s="2">
        <v>36.757899999999999</v>
      </c>
      <c r="H70" s="1">
        <f>1+COUNTIFS(A:A,A70,G:G,"&gt;"&amp;G70)</f>
        <v>14</v>
      </c>
      <c r="I70" s="2">
        <f>AVERAGEIF(A:A,A70,G:G)</f>
        <v>47.52797083333332</v>
      </c>
      <c r="J70" s="2">
        <f t="shared" si="8"/>
        <v>-10.770070833333321</v>
      </c>
      <c r="K70" s="2">
        <f t="shared" si="9"/>
        <v>79.229929166666679</v>
      </c>
      <c r="L70" s="2">
        <f t="shared" si="10"/>
        <v>116.02384728258836</v>
      </c>
      <c r="M70" s="2">
        <f>SUMIF(A:A,A70,L:L)</f>
        <v>4291.0532240801949</v>
      </c>
      <c r="N70" s="3">
        <f t="shared" si="11"/>
        <v>2.7038547700013335E-2</v>
      </c>
      <c r="O70" s="6">
        <f t="shared" si="12"/>
        <v>36.984234918782519</v>
      </c>
      <c r="P70" s="3" t="str">
        <f t="shared" si="13"/>
        <v/>
      </c>
      <c r="Q70" s="3" t="str">
        <f>IF(ISNUMBER(P70),SUMIF(A:A,A70,P:P),"")</f>
        <v/>
      </c>
      <c r="R70" s="3" t="str">
        <f t="shared" si="14"/>
        <v/>
      </c>
      <c r="S70" s="7" t="str">
        <f t="shared" si="15"/>
        <v/>
      </c>
    </row>
    <row r="71" spans="1:19" x14ac:dyDescent="0.25">
      <c r="A71" s="1">
        <v>7</v>
      </c>
      <c r="B71" s="5">
        <v>0.52361111111111114</v>
      </c>
      <c r="C71" s="1" t="s">
        <v>25</v>
      </c>
      <c r="D71" s="1">
        <v>3</v>
      </c>
      <c r="E71" s="1">
        <v>11</v>
      </c>
      <c r="F71" s="1" t="s">
        <v>97</v>
      </c>
      <c r="G71" s="2">
        <v>36.2950666666666</v>
      </c>
      <c r="H71" s="1">
        <f>1+COUNTIFS(A:A,A71,G:G,"&gt;"&amp;G71)</f>
        <v>15</v>
      </c>
      <c r="I71" s="2">
        <f>AVERAGEIF(A:A,A71,G:G)</f>
        <v>47.52797083333332</v>
      </c>
      <c r="J71" s="2">
        <f t="shared" si="8"/>
        <v>-11.232904166666721</v>
      </c>
      <c r="K71" s="2">
        <f t="shared" si="9"/>
        <v>78.767095833333286</v>
      </c>
      <c r="L71" s="2">
        <f t="shared" si="10"/>
        <v>112.84619100849197</v>
      </c>
      <c r="M71" s="2">
        <f>SUMIF(A:A,A71,L:L)</f>
        <v>4291.0532240801949</v>
      </c>
      <c r="N71" s="3">
        <f t="shared" si="11"/>
        <v>2.629801708709428E-2</v>
      </c>
      <c r="O71" s="6">
        <f t="shared" si="12"/>
        <v>38.02568066969387</v>
      </c>
      <c r="P71" s="3" t="str">
        <f t="shared" si="13"/>
        <v/>
      </c>
      <c r="Q71" s="3" t="str">
        <f>IF(ISNUMBER(P71),SUMIF(A:A,A71,P:P),"")</f>
        <v/>
      </c>
      <c r="R71" s="3" t="str">
        <f t="shared" si="14"/>
        <v/>
      </c>
      <c r="S71" s="7" t="str">
        <f t="shared" si="15"/>
        <v/>
      </c>
    </row>
    <row r="72" spans="1:19" x14ac:dyDescent="0.25">
      <c r="A72" s="1">
        <v>7</v>
      </c>
      <c r="B72" s="5">
        <v>0.52361111111111114</v>
      </c>
      <c r="C72" s="1" t="s">
        <v>25</v>
      </c>
      <c r="D72" s="1">
        <v>3</v>
      </c>
      <c r="E72" s="1">
        <v>4</v>
      </c>
      <c r="F72" s="1" t="s">
        <v>90</v>
      </c>
      <c r="G72" s="2">
        <v>27.515099999999997</v>
      </c>
      <c r="H72" s="1">
        <f>1+COUNTIFS(A:A,A72,G:G,"&gt;"&amp;G72)</f>
        <v>16</v>
      </c>
      <c r="I72" s="2">
        <f>AVERAGEIF(A:A,A72,G:G)</f>
        <v>47.52797083333332</v>
      </c>
      <c r="J72" s="2">
        <f t="shared" si="8"/>
        <v>-20.012870833333324</v>
      </c>
      <c r="K72" s="2">
        <f t="shared" si="9"/>
        <v>69.987129166666676</v>
      </c>
      <c r="L72" s="2">
        <f t="shared" si="10"/>
        <v>66.634852401526814</v>
      </c>
      <c r="M72" s="2">
        <f>SUMIF(A:A,A72,L:L)</f>
        <v>4291.0532240801949</v>
      </c>
      <c r="N72" s="3">
        <f t="shared" si="11"/>
        <v>1.5528787204873291E-2</v>
      </c>
      <c r="O72" s="6">
        <f t="shared" si="12"/>
        <v>64.396529285054342</v>
      </c>
      <c r="P72" s="3" t="str">
        <f t="shared" si="13"/>
        <v/>
      </c>
      <c r="Q72" s="3" t="str">
        <f>IF(ISNUMBER(P72),SUMIF(A:A,A72,P:P),"")</f>
        <v/>
      </c>
      <c r="R72" s="3" t="str">
        <f t="shared" si="14"/>
        <v/>
      </c>
      <c r="S72" s="7" t="str">
        <f t="shared" si="15"/>
        <v/>
      </c>
    </row>
    <row r="73" spans="1:19" x14ac:dyDescent="0.25">
      <c r="A73" s="9">
        <v>8</v>
      </c>
      <c r="B73" s="10">
        <v>0.53194444444444444</v>
      </c>
      <c r="C73" s="9" t="s">
        <v>60</v>
      </c>
      <c r="D73" s="9">
        <v>2</v>
      </c>
      <c r="E73" s="9">
        <v>12</v>
      </c>
      <c r="F73" s="9" t="s">
        <v>108</v>
      </c>
      <c r="G73" s="2">
        <v>75.742633333333302</v>
      </c>
      <c r="H73" s="1">
        <f>1+COUNTIFS(A:A,A73,G:G,"&gt;"&amp;G73)</f>
        <v>1</v>
      </c>
      <c r="I73" s="2">
        <f>AVERAGEIF(A:A,A73,G:G)</f>
        <v>47.196150000000003</v>
      </c>
      <c r="J73" s="2">
        <f t="shared" si="8"/>
        <v>28.546483333333299</v>
      </c>
      <c r="K73" s="2">
        <f t="shared" si="9"/>
        <v>118.5464833333333</v>
      </c>
      <c r="L73" s="2">
        <f t="shared" si="10"/>
        <v>1227.5664590557392</v>
      </c>
      <c r="M73" s="2">
        <f>SUMIF(A:A,A73,L:L)</f>
        <v>3024.929171245099</v>
      </c>
      <c r="N73" s="3">
        <f t="shared" si="11"/>
        <v>0.40581659588097307</v>
      </c>
      <c r="O73" s="6">
        <f t="shared" si="12"/>
        <v>2.4641673360576468</v>
      </c>
      <c r="P73" s="3">
        <f t="shared" si="13"/>
        <v>0.40581659588097307</v>
      </c>
      <c r="Q73" s="3">
        <f>IF(ISNUMBER(P73),SUMIF(A:A,A73,P:P),"")</f>
        <v>0.89150921100184266</v>
      </c>
      <c r="R73" s="3">
        <f t="shared" si="14"/>
        <v>0.45520179811146588</v>
      </c>
      <c r="S73" s="7">
        <f t="shared" si="15"/>
        <v>2.1968278775452652</v>
      </c>
    </row>
    <row r="74" spans="1:19" x14ac:dyDescent="0.25">
      <c r="A74" s="1">
        <v>8</v>
      </c>
      <c r="B74" s="5">
        <v>0.53194444444444444</v>
      </c>
      <c r="C74" s="1" t="s">
        <v>60</v>
      </c>
      <c r="D74" s="1">
        <v>2</v>
      </c>
      <c r="E74" s="1">
        <v>4</v>
      </c>
      <c r="F74" s="1" t="s">
        <v>104</v>
      </c>
      <c r="G74" s="2">
        <v>53.423933333333295</v>
      </c>
      <c r="H74" s="1">
        <f>1+COUNTIFS(A:A,A74,G:G,"&gt;"&amp;G74)</f>
        <v>2</v>
      </c>
      <c r="I74" s="2">
        <f>AVERAGEIF(A:A,A74,G:G)</f>
        <v>47.196150000000003</v>
      </c>
      <c r="J74" s="2">
        <f t="shared" si="8"/>
        <v>6.2277833333332921</v>
      </c>
      <c r="K74" s="2">
        <f t="shared" si="9"/>
        <v>96.227783333333292</v>
      </c>
      <c r="L74" s="2">
        <f t="shared" si="10"/>
        <v>321.71530226731784</v>
      </c>
      <c r="M74" s="2">
        <f>SUMIF(A:A,A74,L:L)</f>
        <v>3024.929171245099</v>
      </c>
      <c r="N74" s="3">
        <f t="shared" si="11"/>
        <v>0.10635465627609911</v>
      </c>
      <c r="O74" s="6">
        <f t="shared" si="12"/>
        <v>9.402503237883419</v>
      </c>
      <c r="P74" s="3">
        <f t="shared" si="13"/>
        <v>0.10635465627609911</v>
      </c>
      <c r="Q74" s="3">
        <f>IF(ISNUMBER(P74),SUMIF(A:A,A74,P:P),"")</f>
        <v>0.89150921100184266</v>
      </c>
      <c r="R74" s="3">
        <f t="shared" si="14"/>
        <v>0.11929731624038069</v>
      </c>
      <c r="S74" s="7">
        <f t="shared" si="15"/>
        <v>8.3824182430477183</v>
      </c>
    </row>
    <row r="75" spans="1:19" x14ac:dyDescent="0.25">
      <c r="A75" s="1">
        <v>8</v>
      </c>
      <c r="B75" s="5">
        <v>0.53194444444444444</v>
      </c>
      <c r="C75" s="1" t="s">
        <v>60</v>
      </c>
      <c r="D75" s="1">
        <v>2</v>
      </c>
      <c r="E75" s="1">
        <v>5</v>
      </c>
      <c r="F75" s="1" t="s">
        <v>105</v>
      </c>
      <c r="G75" s="2">
        <v>51.756933333333301</v>
      </c>
      <c r="H75" s="1">
        <f>1+COUNTIFS(A:A,A75,G:G,"&gt;"&amp;G75)</f>
        <v>3</v>
      </c>
      <c r="I75" s="2">
        <f>AVERAGEIF(A:A,A75,G:G)</f>
        <v>47.196150000000003</v>
      </c>
      <c r="J75" s="2">
        <f t="shared" si="8"/>
        <v>4.5607833333332977</v>
      </c>
      <c r="K75" s="2">
        <f t="shared" si="9"/>
        <v>94.560783333333291</v>
      </c>
      <c r="L75" s="2">
        <f t="shared" si="10"/>
        <v>291.09422150356892</v>
      </c>
      <c r="M75" s="2">
        <f>SUMIF(A:A,A75,L:L)</f>
        <v>3024.929171245099</v>
      </c>
      <c r="N75" s="3">
        <f t="shared" si="11"/>
        <v>9.6231747926762479E-2</v>
      </c>
      <c r="O75" s="6">
        <f t="shared" si="12"/>
        <v>10.391580965161868</v>
      </c>
      <c r="P75" s="3">
        <f t="shared" si="13"/>
        <v>9.6231747926762479E-2</v>
      </c>
      <c r="Q75" s="3">
        <f>IF(ISNUMBER(P75),SUMIF(A:A,A75,P:P),"")</f>
        <v>0.89150921100184266</v>
      </c>
      <c r="R75" s="3">
        <f t="shared" si="14"/>
        <v>0.10794251673364211</v>
      </c>
      <c r="S75" s="7">
        <f t="shared" si="15"/>
        <v>9.264190147313224</v>
      </c>
    </row>
    <row r="76" spans="1:19" x14ac:dyDescent="0.25">
      <c r="A76" s="9">
        <v>8</v>
      </c>
      <c r="B76" s="10">
        <v>0.53194444444444444</v>
      </c>
      <c r="C76" s="9" t="s">
        <v>60</v>
      </c>
      <c r="D76" s="9">
        <v>2</v>
      </c>
      <c r="E76" s="9">
        <v>15</v>
      </c>
      <c r="F76" s="9" t="s">
        <v>111</v>
      </c>
      <c r="G76" s="2">
        <v>51.202266666666695</v>
      </c>
      <c r="H76" s="1">
        <f>1+COUNTIFS(A:A,A76,G:G,"&gt;"&amp;G76)</f>
        <v>4</v>
      </c>
      <c r="I76" s="2">
        <f>AVERAGEIF(A:A,A76,G:G)</f>
        <v>47.196150000000003</v>
      </c>
      <c r="J76" s="2">
        <f t="shared" si="8"/>
        <v>4.0061166666666921</v>
      </c>
      <c r="K76" s="2">
        <f t="shared" si="9"/>
        <v>94.006116666666685</v>
      </c>
      <c r="L76" s="2">
        <f t="shared" si="10"/>
        <v>281.56603425024599</v>
      </c>
      <c r="M76" s="2">
        <f>SUMIF(A:A,A76,L:L)</f>
        <v>3024.929171245099</v>
      </c>
      <c r="N76" s="3">
        <f t="shared" si="11"/>
        <v>9.3081860205787847E-2</v>
      </c>
      <c r="O76" s="6">
        <f t="shared" si="12"/>
        <v>10.743231793919604</v>
      </c>
      <c r="P76" s="3">
        <f t="shared" si="13"/>
        <v>9.3081860205787847E-2</v>
      </c>
      <c r="Q76" s="3">
        <f>IF(ISNUMBER(P76),SUMIF(A:A,A76,P:P),"")</f>
        <v>0.89150921100184266</v>
      </c>
      <c r="R76" s="3">
        <f t="shared" si="14"/>
        <v>0.10440930845928797</v>
      </c>
      <c r="S76" s="7">
        <f t="shared" si="15"/>
        <v>9.5776901002071781</v>
      </c>
    </row>
    <row r="77" spans="1:19" x14ac:dyDescent="0.25">
      <c r="A77" s="1">
        <v>8</v>
      </c>
      <c r="B77" s="5">
        <v>0.53194444444444444</v>
      </c>
      <c r="C77" s="1" t="s">
        <v>60</v>
      </c>
      <c r="D77" s="1">
        <v>2</v>
      </c>
      <c r="E77" s="1">
        <v>6</v>
      </c>
      <c r="F77" s="1" t="s">
        <v>106</v>
      </c>
      <c r="G77" s="2">
        <v>46.767333333333397</v>
      </c>
      <c r="H77" s="1">
        <f>1+COUNTIFS(A:A,A77,G:G,"&gt;"&amp;G77)</f>
        <v>5</v>
      </c>
      <c r="I77" s="2">
        <f>AVERAGEIF(A:A,A77,G:G)</f>
        <v>47.196150000000003</v>
      </c>
      <c r="J77" s="2">
        <f t="shared" si="8"/>
        <v>-0.42881666666660578</v>
      </c>
      <c r="K77" s="2">
        <f t="shared" si="9"/>
        <v>89.571183333333394</v>
      </c>
      <c r="L77" s="2">
        <f t="shared" si="10"/>
        <v>215.78250950941063</v>
      </c>
      <c r="M77" s="2">
        <f>SUMIF(A:A,A77,L:L)</f>
        <v>3024.929171245099</v>
      </c>
      <c r="N77" s="3">
        <f t="shared" si="11"/>
        <v>7.1334731259374187E-2</v>
      </c>
      <c r="O77" s="6">
        <f t="shared" si="12"/>
        <v>14.018416868551514</v>
      </c>
      <c r="P77" s="3">
        <f t="shared" si="13"/>
        <v>7.1334731259374187E-2</v>
      </c>
      <c r="Q77" s="3">
        <f>IF(ISNUMBER(P77),SUMIF(A:A,A77,P:P),"")</f>
        <v>0.89150921100184266</v>
      </c>
      <c r="R77" s="3">
        <f t="shared" si="14"/>
        <v>8.001569740284685E-2</v>
      </c>
      <c r="S77" s="7">
        <f t="shared" si="15"/>
        <v>12.49754776197728</v>
      </c>
    </row>
    <row r="78" spans="1:19" x14ac:dyDescent="0.25">
      <c r="A78" s="9">
        <v>8</v>
      </c>
      <c r="B78" s="10">
        <v>0.53194444444444444</v>
      </c>
      <c r="C78" s="9" t="s">
        <v>60</v>
      </c>
      <c r="D78" s="9">
        <v>2</v>
      </c>
      <c r="E78" s="9">
        <v>13</v>
      </c>
      <c r="F78" s="9" t="s">
        <v>109</v>
      </c>
      <c r="G78" s="2">
        <v>46.630300000000005</v>
      </c>
      <c r="H78" s="1">
        <f>1+COUNTIFS(A:A,A78,G:G,"&gt;"&amp;G78)</f>
        <v>6</v>
      </c>
      <c r="I78" s="2">
        <f>AVERAGEIF(A:A,A78,G:G)</f>
        <v>47.196150000000003</v>
      </c>
      <c r="J78" s="2">
        <f t="shared" si="8"/>
        <v>-0.56584999999999752</v>
      </c>
      <c r="K78" s="2">
        <f t="shared" si="9"/>
        <v>89.434150000000002</v>
      </c>
      <c r="L78" s="2">
        <f t="shared" si="10"/>
        <v>214.01561935530606</v>
      </c>
      <c r="M78" s="2">
        <f>SUMIF(A:A,A78,L:L)</f>
        <v>3024.929171245099</v>
      </c>
      <c r="N78" s="3">
        <f t="shared" si="11"/>
        <v>7.0750621664048594E-2</v>
      </c>
      <c r="O78" s="6">
        <f t="shared" si="12"/>
        <v>14.13415142482264</v>
      </c>
      <c r="P78" s="3">
        <f t="shared" si="13"/>
        <v>7.0750621664048594E-2</v>
      </c>
      <c r="Q78" s="3">
        <f>IF(ISNUMBER(P78),SUMIF(A:A,A78,P:P),"")</f>
        <v>0.89150921100184266</v>
      </c>
      <c r="R78" s="3">
        <f t="shared" si="14"/>
        <v>7.9360505523596164E-2</v>
      </c>
      <c r="S78" s="7">
        <f t="shared" si="15"/>
        <v>12.600726184924202</v>
      </c>
    </row>
    <row r="79" spans="1:19" x14ac:dyDescent="0.25">
      <c r="A79" s="9">
        <v>8</v>
      </c>
      <c r="B79" s="10">
        <v>0.53194444444444444</v>
      </c>
      <c r="C79" s="9" t="s">
        <v>60</v>
      </c>
      <c r="D79" s="9">
        <v>2</v>
      </c>
      <c r="E79" s="9">
        <v>14</v>
      </c>
      <c r="F79" s="9" t="s">
        <v>110</v>
      </c>
      <c r="G79" s="2">
        <v>40.143099999999997</v>
      </c>
      <c r="H79" s="1">
        <f>1+COUNTIFS(A:A,A79,G:G,"&gt;"&amp;G79)</f>
        <v>7</v>
      </c>
      <c r="I79" s="2">
        <f>AVERAGEIF(A:A,A79,G:G)</f>
        <v>47.196150000000003</v>
      </c>
      <c r="J79" s="2">
        <f t="shared" si="8"/>
        <v>-7.053050000000006</v>
      </c>
      <c r="K79" s="2">
        <f t="shared" si="9"/>
        <v>82.946949999999987</v>
      </c>
      <c r="L79" s="2">
        <f t="shared" si="10"/>
        <v>145.01207285158776</v>
      </c>
      <c r="M79" s="2">
        <f>SUMIF(A:A,A79,L:L)</f>
        <v>3024.929171245099</v>
      </c>
      <c r="N79" s="3">
        <f t="shared" si="11"/>
        <v>4.7938997788797469E-2</v>
      </c>
      <c r="O79" s="6">
        <f t="shared" si="12"/>
        <v>20.859843678953236</v>
      </c>
      <c r="P79" s="3">
        <f t="shared" si="13"/>
        <v>4.7938997788797469E-2</v>
      </c>
      <c r="Q79" s="3">
        <f>IF(ISNUMBER(P79),SUMIF(A:A,A79,P:P),"")</f>
        <v>0.89150921100184266</v>
      </c>
      <c r="R79" s="3">
        <f t="shared" si="14"/>
        <v>5.3772857528780353E-2</v>
      </c>
      <c r="S79" s="7">
        <f t="shared" si="15"/>
        <v>18.596742779845375</v>
      </c>
    </row>
    <row r="80" spans="1:19" x14ac:dyDescent="0.25">
      <c r="A80" s="1">
        <v>8</v>
      </c>
      <c r="B80" s="5">
        <v>0.53194444444444444</v>
      </c>
      <c r="C80" s="1" t="s">
        <v>60</v>
      </c>
      <c r="D80" s="1">
        <v>2</v>
      </c>
      <c r="E80" s="1">
        <v>1</v>
      </c>
      <c r="F80" s="1" t="s">
        <v>102</v>
      </c>
      <c r="G80" s="2">
        <v>36.311866666666695</v>
      </c>
      <c r="H80" s="1">
        <f>1+COUNTIFS(A:A,A80,G:G,"&gt;"&amp;G80)</f>
        <v>8</v>
      </c>
      <c r="I80" s="2">
        <f>AVERAGEIF(A:A,A80,G:G)</f>
        <v>47.196150000000003</v>
      </c>
      <c r="J80" s="2">
        <f t="shared" si="8"/>
        <v>-10.884283333333308</v>
      </c>
      <c r="K80" s="2">
        <f t="shared" si="9"/>
        <v>79.115716666666685</v>
      </c>
      <c r="L80" s="2">
        <f t="shared" si="10"/>
        <v>115.23148290142466</v>
      </c>
      <c r="M80" s="2">
        <f>SUMIF(A:A,A80,L:L)</f>
        <v>3024.929171245099</v>
      </c>
      <c r="N80" s="3">
        <f t="shared" si="11"/>
        <v>3.8093944148118328E-2</v>
      </c>
      <c r="O80" s="6">
        <f t="shared" si="12"/>
        <v>26.250891640722784</v>
      </c>
      <c r="P80" s="3" t="str">
        <f t="shared" si="13"/>
        <v/>
      </c>
      <c r="Q80" s="3" t="str">
        <f>IF(ISNUMBER(P80),SUMIF(A:A,A80,P:P),"")</f>
        <v/>
      </c>
      <c r="R80" s="3" t="str">
        <f t="shared" si="14"/>
        <v/>
      </c>
      <c r="S80" s="7" t="str">
        <f t="shared" si="15"/>
        <v/>
      </c>
    </row>
    <row r="81" spans="1:19" x14ac:dyDescent="0.25">
      <c r="A81" s="1">
        <v>8</v>
      </c>
      <c r="B81" s="5">
        <v>0.53194444444444444</v>
      </c>
      <c r="C81" s="1" t="s">
        <v>60</v>
      </c>
      <c r="D81" s="1">
        <v>2</v>
      </c>
      <c r="E81" s="1">
        <v>9</v>
      </c>
      <c r="F81" s="1" t="s">
        <v>107</v>
      </c>
      <c r="G81" s="2">
        <v>35.2933666666666</v>
      </c>
      <c r="H81" s="1">
        <f>1+COUNTIFS(A:A,A81,G:G,"&gt;"&amp;G81)</f>
        <v>9</v>
      </c>
      <c r="I81" s="2">
        <f>AVERAGEIF(A:A,A81,G:G)</f>
        <v>47.196150000000003</v>
      </c>
      <c r="J81" s="2">
        <f t="shared" si="8"/>
        <v>-11.902783333333403</v>
      </c>
      <c r="K81" s="2">
        <f t="shared" si="9"/>
        <v>78.097216666666597</v>
      </c>
      <c r="L81" s="2">
        <f t="shared" si="10"/>
        <v>108.4005323531055</v>
      </c>
      <c r="M81" s="2">
        <f>SUMIF(A:A,A81,L:L)</f>
        <v>3024.929171245099</v>
      </c>
      <c r="N81" s="3">
        <f t="shared" si="11"/>
        <v>3.5835725802626471E-2</v>
      </c>
      <c r="O81" s="6">
        <f t="shared" si="12"/>
        <v>27.90511361504803</v>
      </c>
      <c r="P81" s="3" t="str">
        <f t="shared" si="13"/>
        <v/>
      </c>
      <c r="Q81" s="3" t="str">
        <f>IF(ISNUMBER(P81),SUMIF(A:A,A81,P:P),"")</f>
        <v/>
      </c>
      <c r="R81" s="3" t="str">
        <f t="shared" si="14"/>
        <v/>
      </c>
      <c r="S81" s="7" t="str">
        <f t="shared" si="15"/>
        <v/>
      </c>
    </row>
    <row r="82" spans="1:19" x14ac:dyDescent="0.25">
      <c r="A82" s="1">
        <v>8</v>
      </c>
      <c r="B82" s="5">
        <v>0.53194444444444444</v>
      </c>
      <c r="C82" s="1" t="s">
        <v>60</v>
      </c>
      <c r="D82" s="1">
        <v>2</v>
      </c>
      <c r="E82" s="1">
        <v>3</v>
      </c>
      <c r="F82" s="1" t="s">
        <v>103</v>
      </c>
      <c r="G82" s="2">
        <v>34.689766666666699</v>
      </c>
      <c r="H82" s="1">
        <f>1+COUNTIFS(A:A,A82,G:G,"&gt;"&amp;G82)</f>
        <v>10</v>
      </c>
      <c r="I82" s="2">
        <f>AVERAGEIF(A:A,A82,G:G)</f>
        <v>47.196150000000003</v>
      </c>
      <c r="J82" s="2">
        <f t="shared" si="8"/>
        <v>-12.506383333333304</v>
      </c>
      <c r="K82" s="2">
        <f t="shared" si="9"/>
        <v>77.493616666666696</v>
      </c>
      <c r="L82" s="2">
        <f t="shared" si="10"/>
        <v>104.54493719739263</v>
      </c>
      <c r="M82" s="2">
        <f>SUMIF(A:A,A82,L:L)</f>
        <v>3024.929171245099</v>
      </c>
      <c r="N82" s="3">
        <f t="shared" si="11"/>
        <v>3.4561119047412478E-2</v>
      </c>
      <c r="O82" s="6">
        <f t="shared" si="12"/>
        <v>28.934248298735803</v>
      </c>
      <c r="P82" s="3" t="str">
        <f t="shared" si="13"/>
        <v/>
      </c>
      <c r="Q82" s="3" t="str">
        <f>IF(ISNUMBER(P82),SUMIF(A:A,A82,P:P),"")</f>
        <v/>
      </c>
      <c r="R82" s="3" t="str">
        <f t="shared" si="14"/>
        <v/>
      </c>
      <c r="S82" s="7" t="str">
        <f t="shared" si="15"/>
        <v/>
      </c>
    </row>
    <row r="83" spans="1:19" x14ac:dyDescent="0.25">
      <c r="A83" s="1">
        <v>9</v>
      </c>
      <c r="B83" s="5">
        <v>0.53472222222222221</v>
      </c>
      <c r="C83" s="1" t="s">
        <v>69</v>
      </c>
      <c r="D83" s="1">
        <v>3</v>
      </c>
      <c r="E83" s="1">
        <v>3</v>
      </c>
      <c r="F83" s="1" t="s">
        <v>114</v>
      </c>
      <c r="G83" s="2">
        <v>61.533933333333302</v>
      </c>
      <c r="H83" s="1">
        <f>1+COUNTIFS(A:A,A83,G:G,"&gt;"&amp;G83)</f>
        <v>1</v>
      </c>
      <c r="I83" s="2">
        <f>AVERAGEIF(A:A,A83,G:G)</f>
        <v>51.14226</v>
      </c>
      <c r="J83" s="2">
        <f t="shared" si="8"/>
        <v>10.391673333333301</v>
      </c>
      <c r="K83" s="2">
        <f t="shared" si="9"/>
        <v>100.3916733333333</v>
      </c>
      <c r="L83" s="2">
        <f t="shared" si="10"/>
        <v>413.02180988294521</v>
      </c>
      <c r="M83" s="2">
        <f>SUMIF(A:A,A83,L:L)</f>
        <v>2347.5194344429183</v>
      </c>
      <c r="N83" s="3">
        <f t="shared" si="11"/>
        <v>0.17593967650408737</v>
      </c>
      <c r="O83" s="6">
        <f t="shared" si="12"/>
        <v>5.6837662764303669</v>
      </c>
      <c r="P83" s="3">
        <f t="shared" si="13"/>
        <v>0.17593967650408737</v>
      </c>
      <c r="Q83" s="3">
        <f>IF(ISNUMBER(P83),SUMIF(A:A,A83,P:P),"")</f>
        <v>0.99999999999999978</v>
      </c>
      <c r="R83" s="3">
        <f t="shared" si="14"/>
        <v>0.1759396765040874</v>
      </c>
      <c r="S83" s="7">
        <f t="shared" si="15"/>
        <v>5.683766276430366</v>
      </c>
    </row>
    <row r="84" spans="1:19" x14ac:dyDescent="0.25">
      <c r="A84" s="1">
        <v>9</v>
      </c>
      <c r="B84" s="5">
        <v>0.53472222222222221</v>
      </c>
      <c r="C84" s="1" t="s">
        <v>69</v>
      </c>
      <c r="D84" s="1">
        <v>3</v>
      </c>
      <c r="E84" s="1">
        <v>2</v>
      </c>
      <c r="F84" s="1" t="s">
        <v>113</v>
      </c>
      <c r="G84" s="2">
        <v>56.2535666666667</v>
      </c>
      <c r="H84" s="1">
        <f>1+COUNTIFS(A:A,A84,G:G,"&gt;"&amp;G84)</f>
        <v>2</v>
      </c>
      <c r="I84" s="2">
        <f>AVERAGEIF(A:A,A84,G:G)</f>
        <v>51.14226</v>
      </c>
      <c r="J84" s="2">
        <f t="shared" si="8"/>
        <v>5.1113066666666995</v>
      </c>
      <c r="K84" s="2">
        <f t="shared" si="9"/>
        <v>95.111306666666707</v>
      </c>
      <c r="L84" s="2">
        <f t="shared" si="10"/>
        <v>300.87003677587654</v>
      </c>
      <c r="M84" s="2">
        <f>SUMIF(A:A,A84,L:L)</f>
        <v>2347.5194344429183</v>
      </c>
      <c r="N84" s="3">
        <f t="shared" si="11"/>
        <v>0.12816508880032976</v>
      </c>
      <c r="O84" s="6">
        <f t="shared" si="12"/>
        <v>7.8024367584055163</v>
      </c>
      <c r="P84" s="3">
        <f t="shared" si="13"/>
        <v>0.12816508880032976</v>
      </c>
      <c r="Q84" s="3">
        <f>IF(ISNUMBER(P84),SUMIF(A:A,A84,P:P),"")</f>
        <v>0.99999999999999978</v>
      </c>
      <c r="R84" s="3">
        <f t="shared" si="14"/>
        <v>0.12816508880032979</v>
      </c>
      <c r="S84" s="7">
        <f t="shared" si="15"/>
        <v>7.8024367584055145</v>
      </c>
    </row>
    <row r="85" spans="1:19" x14ac:dyDescent="0.25">
      <c r="A85" s="1">
        <v>9</v>
      </c>
      <c r="B85" s="5">
        <v>0.53472222222222221</v>
      </c>
      <c r="C85" s="1" t="s">
        <v>69</v>
      </c>
      <c r="D85" s="1">
        <v>3</v>
      </c>
      <c r="E85" s="1">
        <v>4</v>
      </c>
      <c r="F85" s="1" t="s">
        <v>115</v>
      </c>
      <c r="G85" s="2">
        <v>54.324700000000007</v>
      </c>
      <c r="H85" s="1">
        <f>1+COUNTIFS(A:A,A85,G:G,"&gt;"&amp;G85)</f>
        <v>3</v>
      </c>
      <c r="I85" s="2">
        <f>AVERAGEIF(A:A,A85,G:G)</f>
        <v>51.14226</v>
      </c>
      <c r="J85" s="2">
        <f t="shared" si="8"/>
        <v>3.1824400000000068</v>
      </c>
      <c r="K85" s="2">
        <f t="shared" si="9"/>
        <v>93.182440000000014</v>
      </c>
      <c r="L85" s="2">
        <f t="shared" si="10"/>
        <v>267.98912464375587</v>
      </c>
      <c r="M85" s="2">
        <f>SUMIF(A:A,A85,L:L)</f>
        <v>2347.5194344429183</v>
      </c>
      <c r="N85" s="3">
        <f t="shared" si="11"/>
        <v>0.11415842642740526</v>
      </c>
      <c r="O85" s="6">
        <f t="shared" si="12"/>
        <v>8.75975634296179</v>
      </c>
      <c r="P85" s="3">
        <f t="shared" si="13"/>
        <v>0.11415842642740526</v>
      </c>
      <c r="Q85" s="3">
        <f>IF(ISNUMBER(P85),SUMIF(A:A,A85,P:P),"")</f>
        <v>0.99999999999999978</v>
      </c>
      <c r="R85" s="3">
        <f t="shared" si="14"/>
        <v>0.11415842642740529</v>
      </c>
      <c r="S85" s="7">
        <f t="shared" si="15"/>
        <v>8.7597563429617882</v>
      </c>
    </row>
    <row r="86" spans="1:19" x14ac:dyDescent="0.25">
      <c r="A86" s="1">
        <v>9</v>
      </c>
      <c r="B86" s="5">
        <v>0.53472222222222221</v>
      </c>
      <c r="C86" s="1" t="s">
        <v>69</v>
      </c>
      <c r="D86" s="1">
        <v>3</v>
      </c>
      <c r="E86" s="1">
        <v>5</v>
      </c>
      <c r="F86" s="1" t="s">
        <v>116</v>
      </c>
      <c r="G86" s="2">
        <v>53.998000000000005</v>
      </c>
      <c r="H86" s="1">
        <f>1+COUNTIFS(A:A,A86,G:G,"&gt;"&amp;G86)</f>
        <v>4</v>
      </c>
      <c r="I86" s="2">
        <f>AVERAGEIF(A:A,A86,G:G)</f>
        <v>51.14226</v>
      </c>
      <c r="J86" s="2">
        <f t="shared" si="8"/>
        <v>2.8557400000000044</v>
      </c>
      <c r="K86" s="2">
        <f t="shared" si="9"/>
        <v>92.855739999999997</v>
      </c>
      <c r="L86" s="2">
        <f t="shared" si="10"/>
        <v>262.78715291279991</v>
      </c>
      <c r="M86" s="2">
        <f>SUMIF(A:A,A86,L:L)</f>
        <v>2347.5194344429183</v>
      </c>
      <c r="N86" s="3">
        <f t="shared" si="11"/>
        <v>0.11194248237402175</v>
      </c>
      <c r="O86" s="6">
        <f t="shared" si="12"/>
        <v>8.9331590544758885</v>
      </c>
      <c r="P86" s="3">
        <f t="shared" si="13"/>
        <v>0.11194248237402175</v>
      </c>
      <c r="Q86" s="3">
        <f>IF(ISNUMBER(P86),SUMIF(A:A,A86,P:P),"")</f>
        <v>0.99999999999999978</v>
      </c>
      <c r="R86" s="3">
        <f t="shared" si="14"/>
        <v>0.11194248237402178</v>
      </c>
      <c r="S86" s="7">
        <f t="shared" si="15"/>
        <v>8.9331590544758868</v>
      </c>
    </row>
    <row r="87" spans="1:19" x14ac:dyDescent="0.25">
      <c r="A87" s="1">
        <v>9</v>
      </c>
      <c r="B87" s="5">
        <v>0.53472222222222221</v>
      </c>
      <c r="C87" s="1" t="s">
        <v>69</v>
      </c>
      <c r="D87" s="1">
        <v>3</v>
      </c>
      <c r="E87" s="1">
        <v>7</v>
      </c>
      <c r="F87" s="1" t="s">
        <v>117</v>
      </c>
      <c r="G87" s="2">
        <v>52.864500000000007</v>
      </c>
      <c r="H87" s="1">
        <f>1+COUNTIFS(A:A,A87,G:G,"&gt;"&amp;G87)</f>
        <v>5</v>
      </c>
      <c r="I87" s="2">
        <f>AVERAGEIF(A:A,A87,G:G)</f>
        <v>51.14226</v>
      </c>
      <c r="J87" s="2">
        <f t="shared" si="8"/>
        <v>1.7222400000000064</v>
      </c>
      <c r="K87" s="2">
        <f t="shared" si="9"/>
        <v>91.722239999999999</v>
      </c>
      <c r="L87" s="2">
        <f t="shared" si="10"/>
        <v>245.50919482609652</v>
      </c>
      <c r="M87" s="2">
        <f>SUMIF(A:A,A87,L:L)</f>
        <v>2347.5194344429183</v>
      </c>
      <c r="N87" s="3">
        <f t="shared" si="11"/>
        <v>0.10458239076702573</v>
      </c>
      <c r="O87" s="6">
        <f t="shared" si="12"/>
        <v>9.5618391649475907</v>
      </c>
      <c r="P87" s="3">
        <f t="shared" si="13"/>
        <v>0.10458239076702573</v>
      </c>
      <c r="Q87" s="3">
        <f>IF(ISNUMBER(P87),SUMIF(A:A,A87,P:P),"")</f>
        <v>0.99999999999999978</v>
      </c>
      <c r="R87" s="3">
        <f t="shared" si="14"/>
        <v>0.10458239076702576</v>
      </c>
      <c r="S87" s="7">
        <f t="shared" si="15"/>
        <v>9.5618391649475889</v>
      </c>
    </row>
    <row r="88" spans="1:19" x14ac:dyDescent="0.25">
      <c r="A88" s="1">
        <v>9</v>
      </c>
      <c r="B88" s="5">
        <v>0.53472222222222221</v>
      </c>
      <c r="C88" s="1" t="s">
        <v>69</v>
      </c>
      <c r="D88" s="1">
        <v>3</v>
      </c>
      <c r="E88" s="1">
        <v>10</v>
      </c>
      <c r="F88" s="1" t="s">
        <v>120</v>
      </c>
      <c r="G88" s="2">
        <v>51.792333333333296</v>
      </c>
      <c r="H88" s="1">
        <f>1+COUNTIFS(A:A,A88,G:G,"&gt;"&amp;G88)</f>
        <v>6</v>
      </c>
      <c r="I88" s="2">
        <f>AVERAGEIF(A:A,A88,G:G)</f>
        <v>51.14226</v>
      </c>
      <c r="J88" s="2">
        <f t="shared" si="8"/>
        <v>0.65007333333329598</v>
      </c>
      <c r="K88" s="2">
        <f t="shared" si="9"/>
        <v>90.650073333333296</v>
      </c>
      <c r="L88" s="2">
        <f t="shared" si="10"/>
        <v>230.21286939427199</v>
      </c>
      <c r="M88" s="2">
        <f>SUMIF(A:A,A88,L:L)</f>
        <v>2347.5194344429183</v>
      </c>
      <c r="N88" s="3">
        <f t="shared" si="11"/>
        <v>9.8066438137455941E-2</v>
      </c>
      <c r="O88" s="6">
        <f t="shared" si="12"/>
        <v>10.197168562381542</v>
      </c>
      <c r="P88" s="3">
        <f t="shared" si="13"/>
        <v>9.8066438137455941E-2</v>
      </c>
      <c r="Q88" s="3">
        <f>IF(ISNUMBER(P88),SUMIF(A:A,A88,P:P),"")</f>
        <v>0.99999999999999978</v>
      </c>
      <c r="R88" s="3">
        <f t="shared" si="14"/>
        <v>9.8066438137455969E-2</v>
      </c>
      <c r="S88" s="7">
        <f t="shared" si="15"/>
        <v>10.197168562381538</v>
      </c>
    </row>
    <row r="89" spans="1:19" x14ac:dyDescent="0.25">
      <c r="A89" s="1">
        <v>9</v>
      </c>
      <c r="B89" s="5">
        <v>0.53472222222222221</v>
      </c>
      <c r="C89" s="1" t="s">
        <v>69</v>
      </c>
      <c r="D89" s="1">
        <v>3</v>
      </c>
      <c r="E89" s="1">
        <v>6</v>
      </c>
      <c r="F89" s="1" t="s">
        <v>20</v>
      </c>
      <c r="G89" s="2">
        <v>49.380866666666698</v>
      </c>
      <c r="H89" s="1">
        <f>1+COUNTIFS(A:A,A89,G:G,"&gt;"&amp;G89)</f>
        <v>7</v>
      </c>
      <c r="I89" s="2">
        <f>AVERAGEIF(A:A,A89,G:G)</f>
        <v>51.14226</v>
      </c>
      <c r="J89" s="2">
        <f t="shared" si="8"/>
        <v>-1.7613933333333023</v>
      </c>
      <c r="K89" s="2">
        <f t="shared" si="9"/>
        <v>88.238606666666698</v>
      </c>
      <c r="L89" s="2">
        <f t="shared" si="10"/>
        <v>199.2014053309783</v>
      </c>
      <c r="M89" s="2">
        <f>SUMIF(A:A,A89,L:L)</f>
        <v>2347.5194344429183</v>
      </c>
      <c r="N89" s="3">
        <f t="shared" si="11"/>
        <v>8.4856126176544353E-2</v>
      </c>
      <c r="O89" s="6">
        <f t="shared" si="12"/>
        <v>11.784652977434842</v>
      </c>
      <c r="P89" s="3">
        <f t="shared" si="13"/>
        <v>8.4856126176544353E-2</v>
      </c>
      <c r="Q89" s="3">
        <f>IF(ISNUMBER(P89),SUMIF(A:A,A89,P:P),"")</f>
        <v>0.99999999999999978</v>
      </c>
      <c r="R89" s="3">
        <f t="shared" si="14"/>
        <v>8.4856126176544366E-2</v>
      </c>
      <c r="S89" s="7">
        <f t="shared" si="15"/>
        <v>11.78465297743484</v>
      </c>
    </row>
    <row r="90" spans="1:19" x14ac:dyDescent="0.25">
      <c r="A90" s="9">
        <v>9</v>
      </c>
      <c r="B90" s="10">
        <v>0.53472222222222221</v>
      </c>
      <c r="C90" s="9" t="s">
        <v>69</v>
      </c>
      <c r="D90" s="9">
        <v>3</v>
      </c>
      <c r="E90" s="9">
        <v>1</v>
      </c>
      <c r="F90" s="9" t="s">
        <v>112</v>
      </c>
      <c r="G90" s="2">
        <v>45.666766666666597</v>
      </c>
      <c r="H90" s="1">
        <f>1+COUNTIFS(A:A,A90,G:G,"&gt;"&amp;G90)</f>
        <v>8</v>
      </c>
      <c r="I90" s="2">
        <f>AVERAGEIF(A:A,A90,G:G)</f>
        <v>51.14226</v>
      </c>
      <c r="J90" s="2">
        <f t="shared" si="8"/>
        <v>-5.4754933333334037</v>
      </c>
      <c r="K90" s="2">
        <f t="shared" si="9"/>
        <v>84.524506666666596</v>
      </c>
      <c r="L90" s="2">
        <f t="shared" si="10"/>
        <v>159.40854943210115</v>
      </c>
      <c r="M90" s="2">
        <f>SUMIF(A:A,A90,L:L)</f>
        <v>2347.5194344429183</v>
      </c>
      <c r="N90" s="3">
        <f t="shared" si="11"/>
        <v>6.7905103188178648E-2</v>
      </c>
      <c r="O90" s="6">
        <f t="shared" si="12"/>
        <v>14.726433700112342</v>
      </c>
      <c r="P90" s="3">
        <f t="shared" si="13"/>
        <v>6.7905103188178648E-2</v>
      </c>
      <c r="Q90" s="3">
        <f>IF(ISNUMBER(P90),SUMIF(A:A,A90,P:P),"")</f>
        <v>0.99999999999999978</v>
      </c>
      <c r="R90" s="3">
        <f t="shared" si="14"/>
        <v>6.7905103188178662E-2</v>
      </c>
      <c r="S90" s="7">
        <f t="shared" si="15"/>
        <v>14.726433700112338</v>
      </c>
    </row>
    <row r="91" spans="1:19" x14ac:dyDescent="0.25">
      <c r="A91" s="1">
        <v>9</v>
      </c>
      <c r="B91" s="5">
        <v>0.53472222222222221</v>
      </c>
      <c r="C91" s="1" t="s">
        <v>69</v>
      </c>
      <c r="D91" s="1">
        <v>3</v>
      </c>
      <c r="E91" s="1">
        <v>9</v>
      </c>
      <c r="F91" s="1" t="s">
        <v>119</v>
      </c>
      <c r="G91" s="2">
        <v>43.005600000000001</v>
      </c>
      <c r="H91" s="1">
        <f>1+COUNTIFS(A:A,A91,G:G,"&gt;"&amp;G91)</f>
        <v>9</v>
      </c>
      <c r="I91" s="2">
        <f>AVERAGEIF(A:A,A91,G:G)</f>
        <v>51.14226</v>
      </c>
      <c r="J91" s="2">
        <f t="shared" si="8"/>
        <v>-8.1366599999999991</v>
      </c>
      <c r="K91" s="2">
        <f t="shared" si="9"/>
        <v>81.863339999999994</v>
      </c>
      <c r="L91" s="2">
        <f t="shared" si="10"/>
        <v>135.88383957567757</v>
      </c>
      <c r="M91" s="2">
        <f>SUMIF(A:A,A91,L:L)</f>
        <v>2347.5194344429183</v>
      </c>
      <c r="N91" s="3">
        <f t="shared" si="11"/>
        <v>5.7884010492941326E-2</v>
      </c>
      <c r="O91" s="6">
        <f t="shared" si="12"/>
        <v>17.275928040990614</v>
      </c>
      <c r="P91" s="3">
        <f t="shared" si="13"/>
        <v>5.7884010492941326E-2</v>
      </c>
      <c r="Q91" s="3">
        <f>IF(ISNUMBER(P91),SUMIF(A:A,A91,P:P),"")</f>
        <v>0.99999999999999978</v>
      </c>
      <c r="R91" s="3">
        <f t="shared" si="14"/>
        <v>5.788401049294134E-2</v>
      </c>
      <c r="S91" s="7">
        <f t="shared" si="15"/>
        <v>17.27592804099061</v>
      </c>
    </row>
    <row r="92" spans="1:19" x14ac:dyDescent="0.25">
      <c r="A92" s="1">
        <v>9</v>
      </c>
      <c r="B92" s="5">
        <v>0.53472222222222221</v>
      </c>
      <c r="C92" s="1" t="s">
        <v>69</v>
      </c>
      <c r="D92" s="1">
        <v>3</v>
      </c>
      <c r="E92" s="1">
        <v>8</v>
      </c>
      <c r="F92" s="1" t="s">
        <v>118</v>
      </c>
      <c r="G92" s="2">
        <v>42.602333333333299</v>
      </c>
      <c r="H92" s="1">
        <f>1+COUNTIFS(A:A,A92,G:G,"&gt;"&amp;G92)</f>
        <v>10</v>
      </c>
      <c r="I92" s="2">
        <f>AVERAGEIF(A:A,A92,G:G)</f>
        <v>51.14226</v>
      </c>
      <c r="J92" s="2">
        <f t="shared" si="8"/>
        <v>-8.5399266666667017</v>
      </c>
      <c r="K92" s="2">
        <f t="shared" si="9"/>
        <v>81.460073333333298</v>
      </c>
      <c r="L92" s="2">
        <f t="shared" si="10"/>
        <v>132.63545166841482</v>
      </c>
      <c r="M92" s="2">
        <f>SUMIF(A:A,A92,L:L)</f>
        <v>2347.5194344429183</v>
      </c>
      <c r="N92" s="3">
        <f t="shared" si="11"/>
        <v>5.6500257132009679E-2</v>
      </c>
      <c r="O92" s="6">
        <f t="shared" si="12"/>
        <v>17.699034495782136</v>
      </c>
      <c r="P92" s="3">
        <f t="shared" si="13"/>
        <v>5.6500257132009679E-2</v>
      </c>
      <c r="Q92" s="3">
        <f>IF(ISNUMBER(P92),SUMIF(A:A,A92,P:P),"")</f>
        <v>0.99999999999999978</v>
      </c>
      <c r="R92" s="3">
        <f t="shared" si="14"/>
        <v>5.6500257132009693E-2</v>
      </c>
      <c r="S92" s="7">
        <f t="shared" si="15"/>
        <v>17.699034495782133</v>
      </c>
    </row>
    <row r="93" spans="1:19" x14ac:dyDescent="0.25">
      <c r="A93" s="1">
        <v>10</v>
      </c>
      <c r="B93" s="5">
        <v>0.53749999999999998</v>
      </c>
      <c r="C93" s="1" t="s">
        <v>121</v>
      </c>
      <c r="D93" s="1">
        <v>2</v>
      </c>
      <c r="E93" s="1">
        <v>4</v>
      </c>
      <c r="F93" s="1" t="s">
        <v>24</v>
      </c>
      <c r="G93" s="2">
        <v>66.445499999999996</v>
      </c>
      <c r="H93" s="1">
        <f>1+COUNTIFS(A:A,A93,G:G,"&gt;"&amp;G93)</f>
        <v>1</v>
      </c>
      <c r="I93" s="2">
        <f>AVERAGEIF(A:A,A93,G:G)</f>
        <v>50.368314285714277</v>
      </c>
      <c r="J93" s="2">
        <f t="shared" si="8"/>
        <v>16.077185714285719</v>
      </c>
      <c r="K93" s="2">
        <f t="shared" si="9"/>
        <v>106.07718571428572</v>
      </c>
      <c r="L93" s="2">
        <f t="shared" si="10"/>
        <v>580.93050842520506</v>
      </c>
      <c r="M93" s="2">
        <f>SUMIF(A:A,A93,L:L)</f>
        <v>1849.6979888955884</v>
      </c>
      <c r="N93" s="3">
        <f t="shared" si="11"/>
        <v>0.31406776236593364</v>
      </c>
      <c r="O93" s="6">
        <f t="shared" si="12"/>
        <v>3.1840262511083761</v>
      </c>
      <c r="P93" s="3">
        <f t="shared" si="13"/>
        <v>0.31406776236593364</v>
      </c>
      <c r="Q93" s="3">
        <f>IF(ISNUMBER(P93),SUMIF(A:A,A93,P:P),"")</f>
        <v>0.95504289709516876</v>
      </c>
      <c r="R93" s="3">
        <f t="shared" si="14"/>
        <v>0.32885199536187659</v>
      </c>
      <c r="S93" s="7">
        <f t="shared" si="15"/>
        <v>3.040881655285613</v>
      </c>
    </row>
    <row r="94" spans="1:19" x14ac:dyDescent="0.25">
      <c r="A94" s="1">
        <v>10</v>
      </c>
      <c r="B94" s="5">
        <v>0.53749999999999998</v>
      </c>
      <c r="C94" s="1" t="s">
        <v>121</v>
      </c>
      <c r="D94" s="1">
        <v>2</v>
      </c>
      <c r="E94" s="1">
        <v>1</v>
      </c>
      <c r="F94" s="1" t="s">
        <v>122</v>
      </c>
      <c r="G94" s="2">
        <v>59.628266666666697</v>
      </c>
      <c r="H94" s="1">
        <f>1+COUNTIFS(A:A,A94,G:G,"&gt;"&amp;G94)</f>
        <v>2</v>
      </c>
      <c r="I94" s="2">
        <f>AVERAGEIF(A:A,A94,G:G)</f>
        <v>50.368314285714277</v>
      </c>
      <c r="J94" s="2">
        <f t="shared" si="8"/>
        <v>9.25995238095242</v>
      </c>
      <c r="K94" s="2">
        <f t="shared" si="9"/>
        <v>99.259952380952427</v>
      </c>
      <c r="L94" s="2">
        <f t="shared" si="10"/>
        <v>385.90728366634454</v>
      </c>
      <c r="M94" s="2">
        <f>SUMIF(A:A,A94,L:L)</f>
        <v>1849.6979888955884</v>
      </c>
      <c r="N94" s="3">
        <f t="shared" si="11"/>
        <v>0.20863259082460309</v>
      </c>
      <c r="O94" s="6">
        <f t="shared" si="12"/>
        <v>4.7931149972666427</v>
      </c>
      <c r="P94" s="3">
        <f t="shared" si="13"/>
        <v>0.20863259082460309</v>
      </c>
      <c r="Q94" s="3">
        <f>IF(ISNUMBER(P94),SUMIF(A:A,A94,P:P),"")</f>
        <v>0.95504289709516876</v>
      </c>
      <c r="R94" s="3">
        <f t="shared" si="14"/>
        <v>0.21845363329665507</v>
      </c>
      <c r="S94" s="7">
        <f t="shared" si="15"/>
        <v>4.5776304330998361</v>
      </c>
    </row>
    <row r="95" spans="1:19" x14ac:dyDescent="0.25">
      <c r="A95" s="1">
        <v>10</v>
      </c>
      <c r="B95" s="5">
        <v>0.53749999999999998</v>
      </c>
      <c r="C95" s="1" t="s">
        <v>121</v>
      </c>
      <c r="D95" s="1">
        <v>2</v>
      </c>
      <c r="E95" s="1">
        <v>8</v>
      </c>
      <c r="F95" s="1" t="s">
        <v>126</v>
      </c>
      <c r="G95" s="2">
        <v>52.572866666666599</v>
      </c>
      <c r="H95" s="1">
        <f>1+COUNTIFS(A:A,A95,G:G,"&gt;"&amp;G95)</f>
        <v>3</v>
      </c>
      <c r="I95" s="2">
        <f>AVERAGEIF(A:A,A95,G:G)</f>
        <v>50.368314285714277</v>
      </c>
      <c r="J95" s="2">
        <f t="shared" si="8"/>
        <v>2.2045523809523218</v>
      </c>
      <c r="K95" s="2">
        <f t="shared" si="9"/>
        <v>92.204552380952322</v>
      </c>
      <c r="L95" s="2">
        <f t="shared" si="10"/>
        <v>252.71772208400179</v>
      </c>
      <c r="M95" s="2">
        <f>SUMIF(A:A,A95,L:L)</f>
        <v>1849.6979888955884</v>
      </c>
      <c r="N95" s="3">
        <f t="shared" si="11"/>
        <v>0.13662647826897062</v>
      </c>
      <c r="O95" s="6">
        <f t="shared" si="12"/>
        <v>7.3192254727619002</v>
      </c>
      <c r="P95" s="3">
        <f t="shared" si="13"/>
        <v>0.13662647826897062</v>
      </c>
      <c r="Q95" s="3">
        <f>IF(ISNUMBER(P95),SUMIF(A:A,A95,P:P),"")</f>
        <v>0.95504289709516876</v>
      </c>
      <c r="R95" s="3">
        <f t="shared" si="14"/>
        <v>0.14305794921309797</v>
      </c>
      <c r="S95" s="7">
        <f t="shared" si="15"/>
        <v>6.990174299999282</v>
      </c>
    </row>
    <row r="96" spans="1:19" x14ac:dyDescent="0.25">
      <c r="A96" s="1">
        <v>10</v>
      </c>
      <c r="B96" s="5">
        <v>0.53749999999999998</v>
      </c>
      <c r="C96" s="1" t="s">
        <v>121</v>
      </c>
      <c r="D96" s="1">
        <v>2</v>
      </c>
      <c r="E96" s="1">
        <v>2</v>
      </c>
      <c r="F96" s="1" t="s">
        <v>39</v>
      </c>
      <c r="G96" s="2">
        <v>49.984666666666698</v>
      </c>
      <c r="H96" s="1">
        <f>1+COUNTIFS(A:A,A96,G:G,"&gt;"&amp;G96)</f>
        <v>4</v>
      </c>
      <c r="I96" s="2">
        <f>AVERAGEIF(A:A,A96,G:G)</f>
        <v>50.368314285714277</v>
      </c>
      <c r="J96" s="2">
        <f t="shared" si="8"/>
        <v>-0.38364761904757927</v>
      </c>
      <c r="K96" s="2">
        <f t="shared" si="9"/>
        <v>89.616352380952421</v>
      </c>
      <c r="L96" s="2">
        <f t="shared" si="10"/>
        <v>216.36810410032601</v>
      </c>
      <c r="M96" s="2">
        <f>SUMIF(A:A,A96,L:L)</f>
        <v>1849.6979888955884</v>
      </c>
      <c r="N96" s="3">
        <f t="shared" si="11"/>
        <v>0.11697482799855038</v>
      </c>
      <c r="O96" s="6">
        <f t="shared" si="12"/>
        <v>8.5488477915299228</v>
      </c>
      <c r="P96" s="3">
        <f t="shared" si="13"/>
        <v>0.11697482799855038</v>
      </c>
      <c r="Q96" s="3">
        <f>IF(ISNUMBER(P96),SUMIF(A:A,A96,P:P),"")</f>
        <v>0.95504289709516876</v>
      </c>
      <c r="R96" s="3">
        <f t="shared" si="14"/>
        <v>0.12248122922471617</v>
      </c>
      <c r="S96" s="7">
        <f t="shared" si="15"/>
        <v>8.1645163616483725</v>
      </c>
    </row>
    <row r="97" spans="1:19" x14ac:dyDescent="0.25">
      <c r="A97" s="1">
        <v>10</v>
      </c>
      <c r="B97" s="5">
        <v>0.53749999999999998</v>
      </c>
      <c r="C97" s="1" t="s">
        <v>121</v>
      </c>
      <c r="D97" s="1">
        <v>2</v>
      </c>
      <c r="E97" s="1">
        <v>5</v>
      </c>
      <c r="F97" s="1" t="s">
        <v>123</v>
      </c>
      <c r="G97" s="2">
        <v>49.249999999999901</v>
      </c>
      <c r="H97" s="1">
        <f>1+COUNTIFS(A:A,A97,G:G,"&gt;"&amp;G97)</f>
        <v>5</v>
      </c>
      <c r="I97" s="2">
        <f>AVERAGEIF(A:A,A97,G:G)</f>
        <v>50.368314285714277</v>
      </c>
      <c r="J97" s="2">
        <f t="shared" si="8"/>
        <v>-1.1183142857143764</v>
      </c>
      <c r="K97" s="2">
        <f t="shared" si="9"/>
        <v>88.881685714285624</v>
      </c>
      <c r="L97" s="2">
        <f t="shared" si="10"/>
        <v>207.03774980722241</v>
      </c>
      <c r="M97" s="2">
        <f>SUMIF(A:A,A97,L:L)</f>
        <v>1849.6979888955884</v>
      </c>
      <c r="N97" s="3">
        <f t="shared" si="11"/>
        <v>0.11193056977417153</v>
      </c>
      <c r="O97" s="6">
        <f t="shared" si="12"/>
        <v>8.9341097969712511</v>
      </c>
      <c r="P97" s="3">
        <f t="shared" si="13"/>
        <v>0.11193056977417153</v>
      </c>
      <c r="Q97" s="3">
        <f>IF(ISNUMBER(P97),SUMIF(A:A,A97,P:P),"")</f>
        <v>0.95504289709516876</v>
      </c>
      <c r="R97" s="3">
        <f t="shared" si="14"/>
        <v>0.11719952068605123</v>
      </c>
      <c r="S97" s="7">
        <f t="shared" si="15"/>
        <v>8.5324581034657534</v>
      </c>
    </row>
    <row r="98" spans="1:19" x14ac:dyDescent="0.25">
      <c r="A98" s="1">
        <v>10</v>
      </c>
      <c r="B98" s="5">
        <v>0.53749999999999998</v>
      </c>
      <c r="C98" s="1" t="s">
        <v>121</v>
      </c>
      <c r="D98" s="1">
        <v>2</v>
      </c>
      <c r="E98" s="1">
        <v>7</v>
      </c>
      <c r="F98" s="1" t="s">
        <v>125</v>
      </c>
      <c r="G98" s="2">
        <v>40.649733333333302</v>
      </c>
      <c r="H98" s="1">
        <f>1+COUNTIFS(A:A,A98,G:G,"&gt;"&amp;G98)</f>
        <v>6</v>
      </c>
      <c r="I98" s="2">
        <f>AVERAGEIF(A:A,A98,G:G)</f>
        <v>50.368314285714277</v>
      </c>
      <c r="J98" s="2">
        <f t="shared" si="8"/>
        <v>-9.7185809523809752</v>
      </c>
      <c r="K98" s="2">
        <f t="shared" si="9"/>
        <v>80.281419047619025</v>
      </c>
      <c r="L98" s="2">
        <f t="shared" si="10"/>
        <v>123.57955798285046</v>
      </c>
      <c r="M98" s="2">
        <f>SUMIF(A:A,A98,L:L)</f>
        <v>1849.6979888955884</v>
      </c>
      <c r="N98" s="3">
        <f t="shared" si="11"/>
        <v>6.6810667862939585E-2</v>
      </c>
      <c r="O98" s="6">
        <f t="shared" si="12"/>
        <v>14.967669565157992</v>
      </c>
      <c r="P98" s="3">
        <f t="shared" si="13"/>
        <v>6.6810667862939585E-2</v>
      </c>
      <c r="Q98" s="3">
        <f>IF(ISNUMBER(P98),SUMIF(A:A,A98,P:P),"")</f>
        <v>0.95504289709516876</v>
      </c>
      <c r="R98" s="3">
        <f t="shared" si="14"/>
        <v>6.9955672217603002E-2</v>
      </c>
      <c r="S98" s="7">
        <f t="shared" si="15"/>
        <v>14.294766504271674</v>
      </c>
    </row>
    <row r="99" spans="1:19" x14ac:dyDescent="0.25">
      <c r="A99" s="1">
        <v>10</v>
      </c>
      <c r="B99" s="5">
        <v>0.53749999999999998</v>
      </c>
      <c r="C99" s="1" t="s">
        <v>121</v>
      </c>
      <c r="D99" s="1">
        <v>2</v>
      </c>
      <c r="E99" s="1">
        <v>6</v>
      </c>
      <c r="F99" s="1" t="s">
        <v>124</v>
      </c>
      <c r="G99" s="2">
        <v>34.047166666666698</v>
      </c>
      <c r="H99" s="1">
        <f>1+COUNTIFS(A:A,A99,G:G,"&gt;"&amp;G99)</f>
        <v>7</v>
      </c>
      <c r="I99" s="2">
        <f>AVERAGEIF(A:A,A99,G:G)</f>
        <v>50.368314285714277</v>
      </c>
      <c r="J99" s="2">
        <f t="shared" si="8"/>
        <v>-16.321147619047579</v>
      </c>
      <c r="K99" s="2">
        <f t="shared" si="9"/>
        <v>73.678852380952421</v>
      </c>
      <c r="L99" s="2">
        <f t="shared" si="10"/>
        <v>83.157062829638306</v>
      </c>
      <c r="M99" s="2">
        <f>SUMIF(A:A,A99,L:L)</f>
        <v>1849.6979888955884</v>
      </c>
      <c r="N99" s="3">
        <f t="shared" si="11"/>
        <v>4.4957102904831209E-2</v>
      </c>
      <c r="O99" s="6">
        <f t="shared" si="12"/>
        <v>22.243426185999574</v>
      </c>
      <c r="P99" s="3" t="str">
        <f t="shared" si="13"/>
        <v/>
      </c>
      <c r="Q99" s="3" t="str">
        <f>IF(ISNUMBER(P99),SUMIF(A:A,A99,P:P),"")</f>
        <v/>
      </c>
      <c r="R99" s="3" t="str">
        <f t="shared" si="14"/>
        <v/>
      </c>
      <c r="S99" s="7" t="str">
        <f t="shared" si="15"/>
        <v/>
      </c>
    </row>
    <row r="100" spans="1:19" x14ac:dyDescent="0.25">
      <c r="A100" s="1">
        <v>11</v>
      </c>
      <c r="B100" s="5">
        <v>0.54097222222222219</v>
      </c>
      <c r="C100" s="1" t="s">
        <v>76</v>
      </c>
      <c r="D100" s="1">
        <v>3</v>
      </c>
      <c r="E100" s="1">
        <v>9</v>
      </c>
      <c r="F100" s="1" t="s">
        <v>134</v>
      </c>
      <c r="G100" s="2">
        <v>70.172466666666594</v>
      </c>
      <c r="H100" s="1">
        <f>1+COUNTIFS(A:A,A100,G:G,"&gt;"&amp;G100)</f>
        <v>1</v>
      </c>
      <c r="I100" s="2">
        <f>AVERAGEIF(A:A,A100,G:G)</f>
        <v>53.008323333333308</v>
      </c>
      <c r="J100" s="2">
        <f t="shared" si="8"/>
        <v>17.164143333333286</v>
      </c>
      <c r="K100" s="2">
        <f t="shared" si="9"/>
        <v>107.16414333333329</v>
      </c>
      <c r="L100" s="2">
        <f t="shared" si="10"/>
        <v>620.08006078442452</v>
      </c>
      <c r="M100" s="2">
        <f>SUMIF(A:A,A100,L:L)</f>
        <v>2682.8735679723259</v>
      </c>
      <c r="N100" s="3">
        <f t="shared" si="11"/>
        <v>0.23112533821452921</v>
      </c>
      <c r="O100" s="6">
        <f t="shared" si="12"/>
        <v>4.3266567297429139</v>
      </c>
      <c r="P100" s="3">
        <f t="shared" si="13"/>
        <v>0.23112533821452921</v>
      </c>
      <c r="Q100" s="3">
        <f>IF(ISNUMBER(P100),SUMIF(A:A,A100,P:P),"")</f>
        <v>0.93683473987451538</v>
      </c>
      <c r="R100" s="3">
        <f t="shared" si="14"/>
        <v>0.2467087612970964</v>
      </c>
      <c r="S100" s="7">
        <f t="shared" si="15"/>
        <v>4.0533623319350243</v>
      </c>
    </row>
    <row r="101" spans="1:19" x14ac:dyDescent="0.25">
      <c r="A101" s="1">
        <v>11</v>
      </c>
      <c r="B101" s="5">
        <v>0.54097222222222219</v>
      </c>
      <c r="C101" s="1" t="s">
        <v>76</v>
      </c>
      <c r="D101" s="1">
        <v>3</v>
      </c>
      <c r="E101" s="1">
        <v>7</v>
      </c>
      <c r="F101" s="1" t="s">
        <v>132</v>
      </c>
      <c r="G101" s="2">
        <v>65.629366666666598</v>
      </c>
      <c r="H101" s="1">
        <f>1+COUNTIFS(A:A,A101,G:G,"&gt;"&amp;G101)</f>
        <v>2</v>
      </c>
      <c r="I101" s="2">
        <f>AVERAGEIF(A:A,A101,G:G)</f>
        <v>53.008323333333308</v>
      </c>
      <c r="J101" s="2">
        <f t="shared" si="8"/>
        <v>12.62104333333329</v>
      </c>
      <c r="K101" s="2">
        <f t="shared" si="9"/>
        <v>102.62104333333329</v>
      </c>
      <c r="L101" s="2">
        <f t="shared" si="10"/>
        <v>472.13388498857557</v>
      </c>
      <c r="M101" s="2">
        <f>SUMIF(A:A,A101,L:L)</f>
        <v>2682.8735679723259</v>
      </c>
      <c r="N101" s="3">
        <f t="shared" si="11"/>
        <v>0.17598066887117869</v>
      </c>
      <c r="O101" s="6">
        <f t="shared" si="12"/>
        <v>5.6824423183208816</v>
      </c>
      <c r="P101" s="3">
        <f t="shared" si="13"/>
        <v>0.17598066887117869</v>
      </c>
      <c r="Q101" s="3">
        <f>IF(ISNUMBER(P101),SUMIF(A:A,A101,P:P),"")</f>
        <v>0.93683473987451538</v>
      </c>
      <c r="R101" s="3">
        <f t="shared" si="14"/>
        <v>0.18784601102084503</v>
      </c>
      <c r="S101" s="7">
        <f t="shared" si="15"/>
        <v>5.3235093711360806</v>
      </c>
    </row>
    <row r="102" spans="1:19" x14ac:dyDescent="0.25">
      <c r="A102" s="1">
        <v>11</v>
      </c>
      <c r="B102" s="5">
        <v>0.54097222222222219</v>
      </c>
      <c r="C102" s="1" t="s">
        <v>76</v>
      </c>
      <c r="D102" s="1">
        <v>3</v>
      </c>
      <c r="E102" s="1">
        <v>2</v>
      </c>
      <c r="F102" s="1" t="s">
        <v>128</v>
      </c>
      <c r="G102" s="2">
        <v>61.177599999999899</v>
      </c>
      <c r="H102" s="1">
        <f>1+COUNTIFS(A:A,A102,G:G,"&gt;"&amp;G102)</f>
        <v>3</v>
      </c>
      <c r="I102" s="2">
        <f>AVERAGEIF(A:A,A102,G:G)</f>
        <v>53.008323333333308</v>
      </c>
      <c r="J102" s="2">
        <f t="shared" si="8"/>
        <v>8.1692766666665904</v>
      </c>
      <c r="K102" s="2">
        <f t="shared" si="9"/>
        <v>98.16927666666659</v>
      </c>
      <c r="L102" s="2">
        <f t="shared" si="10"/>
        <v>361.46188487152057</v>
      </c>
      <c r="M102" s="2">
        <f>SUMIF(A:A,A102,L:L)</f>
        <v>2682.8735679723259</v>
      </c>
      <c r="N102" s="3">
        <f t="shared" si="11"/>
        <v>0.13472937718220834</v>
      </c>
      <c r="O102" s="6">
        <f t="shared" si="12"/>
        <v>7.4222862223106514</v>
      </c>
      <c r="P102" s="3">
        <f t="shared" si="13"/>
        <v>0.13472937718220834</v>
      </c>
      <c r="Q102" s="3">
        <f>IF(ISNUMBER(P102),SUMIF(A:A,A102,P:P),"")</f>
        <v>0.93683473987451538</v>
      </c>
      <c r="R102" s="3">
        <f t="shared" si="14"/>
        <v>0.14381338719383391</v>
      </c>
      <c r="S102" s="7">
        <f t="shared" si="15"/>
        <v>6.9534555823525981</v>
      </c>
    </row>
    <row r="103" spans="1:19" x14ac:dyDescent="0.25">
      <c r="A103" s="1">
        <v>11</v>
      </c>
      <c r="B103" s="5">
        <v>0.54097222222222219</v>
      </c>
      <c r="C103" s="1" t="s">
        <v>76</v>
      </c>
      <c r="D103" s="1">
        <v>3</v>
      </c>
      <c r="E103" s="1">
        <v>8</v>
      </c>
      <c r="F103" s="1" t="s">
        <v>133</v>
      </c>
      <c r="G103" s="2">
        <v>58.845000000000006</v>
      </c>
      <c r="H103" s="1">
        <f>1+COUNTIFS(A:A,A103,G:G,"&gt;"&amp;G103)</f>
        <v>4</v>
      </c>
      <c r="I103" s="2">
        <f>AVERAGEIF(A:A,A103,G:G)</f>
        <v>53.008323333333308</v>
      </c>
      <c r="J103" s="2">
        <f t="shared" si="8"/>
        <v>5.8366766666666976</v>
      </c>
      <c r="K103" s="2">
        <f t="shared" si="9"/>
        <v>95.836676666666705</v>
      </c>
      <c r="L103" s="2">
        <f t="shared" si="10"/>
        <v>314.25369325414351</v>
      </c>
      <c r="M103" s="2">
        <f>SUMIF(A:A,A103,L:L)</f>
        <v>2682.8735679723259</v>
      </c>
      <c r="N103" s="3">
        <f t="shared" si="11"/>
        <v>0.11713324735300575</v>
      </c>
      <c r="O103" s="6">
        <f t="shared" si="12"/>
        <v>8.5372857203069685</v>
      </c>
      <c r="P103" s="3">
        <f t="shared" si="13"/>
        <v>0.11713324735300575</v>
      </c>
      <c r="Q103" s="3">
        <f>IF(ISNUMBER(P103),SUMIF(A:A,A103,P:P),"")</f>
        <v>0.93683473987451538</v>
      </c>
      <c r="R103" s="3">
        <f t="shared" si="14"/>
        <v>0.12503085375409456</v>
      </c>
      <c r="S103" s="7">
        <f t="shared" si="15"/>
        <v>7.9980258470181935</v>
      </c>
    </row>
    <row r="104" spans="1:19" x14ac:dyDescent="0.25">
      <c r="A104" s="1">
        <v>11</v>
      </c>
      <c r="B104" s="5">
        <v>0.54097222222222219</v>
      </c>
      <c r="C104" s="1" t="s">
        <v>76</v>
      </c>
      <c r="D104" s="1">
        <v>3</v>
      </c>
      <c r="E104" s="1">
        <v>10</v>
      </c>
      <c r="F104" s="1" t="s">
        <v>135</v>
      </c>
      <c r="G104" s="2">
        <v>51.455700000000007</v>
      </c>
      <c r="H104" s="1">
        <f>1+COUNTIFS(A:A,A104,G:G,"&gt;"&amp;G104)</f>
        <v>5</v>
      </c>
      <c r="I104" s="2">
        <f>AVERAGEIF(A:A,A104,G:G)</f>
        <v>53.008323333333308</v>
      </c>
      <c r="J104" s="2">
        <f t="shared" si="8"/>
        <v>-1.552623333333301</v>
      </c>
      <c r="K104" s="2">
        <f t="shared" si="9"/>
        <v>88.447376666666699</v>
      </c>
      <c r="L104" s="2">
        <f t="shared" si="10"/>
        <v>201.7123353487153</v>
      </c>
      <c r="M104" s="2">
        <f>SUMIF(A:A,A104,L:L)</f>
        <v>2682.8735679723259</v>
      </c>
      <c r="N104" s="3">
        <f t="shared" si="11"/>
        <v>7.5185181201500431E-2</v>
      </c>
      <c r="O104" s="6">
        <f t="shared" si="12"/>
        <v>13.300493315563672</v>
      </c>
      <c r="P104" s="3">
        <f t="shared" si="13"/>
        <v>7.5185181201500431E-2</v>
      </c>
      <c r="Q104" s="3">
        <f>IF(ISNUMBER(P104),SUMIF(A:A,A104,P:P),"")</f>
        <v>0.93683473987451538</v>
      </c>
      <c r="R104" s="3">
        <f t="shared" si="14"/>
        <v>8.0254476057934329E-2</v>
      </c>
      <c r="S104" s="7">
        <f t="shared" si="15"/>
        <v>12.460364195488824</v>
      </c>
    </row>
    <row r="105" spans="1:19" x14ac:dyDescent="0.25">
      <c r="A105" s="1">
        <v>11</v>
      </c>
      <c r="B105" s="5">
        <v>0.54097222222222219</v>
      </c>
      <c r="C105" s="1" t="s">
        <v>76</v>
      </c>
      <c r="D105" s="1">
        <v>3</v>
      </c>
      <c r="E105" s="1">
        <v>1</v>
      </c>
      <c r="F105" s="1" t="s">
        <v>127</v>
      </c>
      <c r="G105" s="2">
        <v>51.383599999999994</v>
      </c>
      <c r="H105" s="1">
        <f>1+COUNTIFS(A:A,A105,G:G,"&gt;"&amp;G105)</f>
        <v>6</v>
      </c>
      <c r="I105" s="2">
        <f>AVERAGEIF(A:A,A105,G:G)</f>
        <v>53.008323333333308</v>
      </c>
      <c r="J105" s="2">
        <f t="shared" si="8"/>
        <v>-1.6247233333333142</v>
      </c>
      <c r="K105" s="2">
        <f t="shared" si="9"/>
        <v>88.375276666666679</v>
      </c>
      <c r="L105" s="2">
        <f t="shared" si="10"/>
        <v>200.8416125173926</v>
      </c>
      <c r="M105" s="2">
        <f>SUMIF(A:A,A105,L:L)</f>
        <v>2682.8735679723259</v>
      </c>
      <c r="N105" s="3">
        <f t="shared" si="11"/>
        <v>7.486063261236181E-2</v>
      </c>
      <c r="O105" s="6">
        <f t="shared" si="12"/>
        <v>13.358155883855956</v>
      </c>
      <c r="P105" s="3">
        <f t="shared" si="13"/>
        <v>7.486063261236181E-2</v>
      </c>
      <c r="Q105" s="3">
        <f>IF(ISNUMBER(P105),SUMIF(A:A,A105,P:P),"")</f>
        <v>0.93683473987451538</v>
      </c>
      <c r="R105" s="3">
        <f t="shared" si="14"/>
        <v>7.9908045065012256E-2</v>
      </c>
      <c r="S105" s="7">
        <f t="shared" si="15"/>
        <v>12.514384492655422</v>
      </c>
    </row>
    <row r="106" spans="1:19" x14ac:dyDescent="0.25">
      <c r="A106" s="1">
        <v>11</v>
      </c>
      <c r="B106" s="5">
        <v>0.54097222222222219</v>
      </c>
      <c r="C106" s="1" t="s">
        <v>76</v>
      </c>
      <c r="D106" s="1">
        <v>3</v>
      </c>
      <c r="E106" s="1">
        <v>11</v>
      </c>
      <c r="F106" s="1" t="s">
        <v>136</v>
      </c>
      <c r="G106" s="2">
        <v>49.4095333333333</v>
      </c>
      <c r="H106" s="1">
        <f>1+COUNTIFS(A:A,A106,G:G,"&gt;"&amp;G106)</f>
        <v>7</v>
      </c>
      <c r="I106" s="2">
        <f>AVERAGEIF(A:A,A106,G:G)</f>
        <v>53.008323333333308</v>
      </c>
      <c r="J106" s="2">
        <f t="shared" si="8"/>
        <v>-3.5987900000000081</v>
      </c>
      <c r="K106" s="2">
        <f t="shared" si="9"/>
        <v>86.401209999999992</v>
      </c>
      <c r="L106" s="2">
        <f t="shared" si="10"/>
        <v>178.40791754165812</v>
      </c>
      <c r="M106" s="2">
        <f>SUMIF(A:A,A106,L:L)</f>
        <v>2682.8735679723259</v>
      </c>
      <c r="N106" s="3">
        <f t="shared" si="11"/>
        <v>6.6498816668612543E-2</v>
      </c>
      <c r="O106" s="6">
        <f t="shared" si="12"/>
        <v>15.037861575542896</v>
      </c>
      <c r="P106" s="3">
        <f t="shared" si="13"/>
        <v>6.6498816668612543E-2</v>
      </c>
      <c r="Q106" s="3">
        <f>IF(ISNUMBER(P106),SUMIF(A:A,A106,P:P),"")</f>
        <v>0.93683473987451538</v>
      </c>
      <c r="R106" s="3">
        <f t="shared" si="14"/>
        <v>7.0982441019981551E-2</v>
      </c>
      <c r="S106" s="7">
        <f t="shared" si="15"/>
        <v>14.087991137392699</v>
      </c>
    </row>
    <row r="107" spans="1:19" x14ac:dyDescent="0.25">
      <c r="A107" s="1">
        <v>11</v>
      </c>
      <c r="B107" s="5">
        <v>0.54097222222222219</v>
      </c>
      <c r="C107" s="1" t="s">
        <v>76</v>
      </c>
      <c r="D107" s="1">
        <v>3</v>
      </c>
      <c r="E107" s="1">
        <v>3</v>
      </c>
      <c r="F107" s="1" t="s">
        <v>129</v>
      </c>
      <c r="G107" s="2">
        <v>48.058633333333404</v>
      </c>
      <c r="H107" s="1">
        <f>1+COUNTIFS(A:A,A107,G:G,"&gt;"&amp;G107)</f>
        <v>8</v>
      </c>
      <c r="I107" s="2">
        <f>AVERAGEIF(A:A,A107,G:G)</f>
        <v>53.008323333333308</v>
      </c>
      <c r="J107" s="2">
        <f t="shared" si="8"/>
        <v>-4.9496899999999044</v>
      </c>
      <c r="K107" s="2">
        <f t="shared" si="9"/>
        <v>85.050310000000096</v>
      </c>
      <c r="L107" s="2">
        <f t="shared" si="10"/>
        <v>164.51777186113625</v>
      </c>
      <c r="M107" s="2">
        <f>SUMIF(A:A,A107,L:L)</f>
        <v>2682.8735679723259</v>
      </c>
      <c r="N107" s="3">
        <f t="shared" si="11"/>
        <v>6.132147777111846E-2</v>
      </c>
      <c r="O107" s="6">
        <f t="shared" si="12"/>
        <v>16.307500020343372</v>
      </c>
      <c r="P107" s="3">
        <f t="shared" si="13"/>
        <v>6.132147777111846E-2</v>
      </c>
      <c r="Q107" s="3">
        <f>IF(ISNUMBER(P107),SUMIF(A:A,A107,P:P),"")</f>
        <v>0.93683473987451538</v>
      </c>
      <c r="R107" s="3">
        <f t="shared" si="14"/>
        <v>6.5456024591201839E-2</v>
      </c>
      <c r="S107" s="7">
        <f t="shared" si="15"/>
        <v>15.277432539562039</v>
      </c>
    </row>
    <row r="108" spans="1:19" x14ac:dyDescent="0.25">
      <c r="A108" s="1">
        <v>11</v>
      </c>
      <c r="B108" s="5">
        <v>0.54097222222222219</v>
      </c>
      <c r="C108" s="1" t="s">
        <v>76</v>
      </c>
      <c r="D108" s="1">
        <v>3</v>
      </c>
      <c r="E108" s="1">
        <v>5</v>
      </c>
      <c r="F108" s="1" t="s">
        <v>131</v>
      </c>
      <c r="G108" s="2">
        <v>37.875</v>
      </c>
      <c r="H108" s="1">
        <f>1+COUNTIFS(A:A,A108,G:G,"&gt;"&amp;G108)</f>
        <v>9</v>
      </c>
      <c r="I108" s="2">
        <f>AVERAGEIF(A:A,A108,G:G)</f>
        <v>53.008323333333308</v>
      </c>
      <c r="J108" s="2">
        <f t="shared" ref="J108:J161" si="16">G108-I108</f>
        <v>-15.133323333333308</v>
      </c>
      <c r="K108" s="2">
        <f t="shared" ref="K108:K161" si="17">90+J108</f>
        <v>74.866676666666692</v>
      </c>
      <c r="L108" s="2">
        <f t="shared" ref="L108:L161" si="18">EXP(0.06*K108)</f>
        <v>89.299920712132263</v>
      </c>
      <c r="M108" s="2">
        <f>SUMIF(A:A,A108,L:L)</f>
        <v>2682.8735679723259</v>
      </c>
      <c r="N108" s="3">
        <f t="shared" ref="N108:N161" si="19">L108/M108</f>
        <v>3.3285176677044739E-2</v>
      </c>
      <c r="O108" s="6">
        <f t="shared" ref="O108:O161" si="20">1/N108</f>
        <v>30.043403695965782</v>
      </c>
      <c r="P108" s="3" t="str">
        <f t="shared" ref="P108:P161" si="21">IF(O108&gt;21,"",N108)</f>
        <v/>
      </c>
      <c r="Q108" s="3" t="str">
        <f>IF(ISNUMBER(P108),SUMIF(A:A,A108,P:P),"")</f>
        <v/>
      </c>
      <c r="R108" s="3" t="str">
        <f t="shared" ref="R108:R161" si="22">IFERROR(P108*(1/Q108),"")</f>
        <v/>
      </c>
      <c r="S108" s="7" t="str">
        <f t="shared" ref="S108:S161" si="23">IFERROR(1/R108,"")</f>
        <v/>
      </c>
    </row>
    <row r="109" spans="1:19" x14ac:dyDescent="0.25">
      <c r="A109" s="1">
        <v>11</v>
      </c>
      <c r="B109" s="5">
        <v>0.54097222222222219</v>
      </c>
      <c r="C109" s="1" t="s">
        <v>76</v>
      </c>
      <c r="D109" s="1">
        <v>3</v>
      </c>
      <c r="E109" s="1">
        <v>4</v>
      </c>
      <c r="F109" s="1" t="s">
        <v>130</v>
      </c>
      <c r="G109" s="2">
        <v>36.076333333333302</v>
      </c>
      <c r="H109" s="1">
        <f>1+COUNTIFS(A:A,A109,G:G,"&gt;"&amp;G109)</f>
        <v>10</v>
      </c>
      <c r="I109" s="2">
        <f>AVERAGEIF(A:A,A109,G:G)</f>
        <v>53.008323333333308</v>
      </c>
      <c r="J109" s="2">
        <f t="shared" si="16"/>
        <v>-16.931990000000006</v>
      </c>
      <c r="K109" s="2">
        <f t="shared" si="17"/>
        <v>73.068009999999987</v>
      </c>
      <c r="L109" s="2">
        <f t="shared" si="18"/>
        <v>80.164486092627371</v>
      </c>
      <c r="M109" s="2">
        <f>SUMIF(A:A,A109,L:L)</f>
        <v>2682.8735679723259</v>
      </c>
      <c r="N109" s="3">
        <f t="shared" si="19"/>
        <v>2.9880083448440117E-2</v>
      </c>
      <c r="O109" s="6">
        <f t="shared" si="20"/>
        <v>33.467108675434602</v>
      </c>
      <c r="P109" s="3" t="str">
        <f t="shared" si="21"/>
        <v/>
      </c>
      <c r="Q109" s="3" t="str">
        <f>IF(ISNUMBER(P109),SUMIF(A:A,A109,P:P),"")</f>
        <v/>
      </c>
      <c r="R109" s="3" t="str">
        <f t="shared" si="22"/>
        <v/>
      </c>
      <c r="S109" s="7" t="str">
        <f t="shared" si="23"/>
        <v/>
      </c>
    </row>
    <row r="110" spans="1:19" x14ac:dyDescent="0.25">
      <c r="A110" s="1">
        <v>12</v>
      </c>
      <c r="B110" s="5">
        <v>0.54305555555555551</v>
      </c>
      <c r="C110" s="1" t="s">
        <v>40</v>
      </c>
      <c r="D110" s="1">
        <v>3</v>
      </c>
      <c r="E110" s="1">
        <v>3</v>
      </c>
      <c r="F110" s="1" t="s">
        <v>139</v>
      </c>
      <c r="G110" s="2">
        <v>66.0927333333333</v>
      </c>
      <c r="H110" s="1">
        <f>1+COUNTIFS(A:A,A110,G:G,"&gt;"&amp;G110)</f>
        <v>1</v>
      </c>
      <c r="I110" s="2">
        <f>AVERAGEIF(A:A,A110,G:G)</f>
        <v>52.221600000000024</v>
      </c>
      <c r="J110" s="2">
        <f t="shared" si="16"/>
        <v>13.871133333333276</v>
      </c>
      <c r="K110" s="2">
        <f t="shared" si="17"/>
        <v>103.87113333333328</v>
      </c>
      <c r="L110" s="2">
        <f t="shared" si="18"/>
        <v>508.90837982260342</v>
      </c>
      <c r="M110" s="2">
        <f>SUMIF(A:A,A110,L:L)</f>
        <v>1499.6304339303547</v>
      </c>
      <c r="N110" s="3">
        <f t="shared" si="19"/>
        <v>0.33935586282335878</v>
      </c>
      <c r="O110" s="6">
        <f t="shared" si="20"/>
        <v>2.9467591680315808</v>
      </c>
      <c r="P110" s="3">
        <f t="shared" si="21"/>
        <v>0.33935586282335878</v>
      </c>
      <c r="Q110" s="3">
        <f>IF(ISNUMBER(P110),SUMIF(A:A,A110,P:P),"")</f>
        <v>1.0000000000000002</v>
      </c>
      <c r="R110" s="3">
        <f t="shared" si="22"/>
        <v>0.33935586282335872</v>
      </c>
      <c r="S110" s="7">
        <f t="shared" si="23"/>
        <v>2.9467591680315812</v>
      </c>
    </row>
    <row r="111" spans="1:19" x14ac:dyDescent="0.25">
      <c r="A111" s="1">
        <v>12</v>
      </c>
      <c r="B111" s="5">
        <v>0.54305555555555551</v>
      </c>
      <c r="C111" s="1" t="s">
        <v>40</v>
      </c>
      <c r="D111" s="1">
        <v>3</v>
      </c>
      <c r="E111" s="1">
        <v>1</v>
      </c>
      <c r="F111" s="1" t="s">
        <v>137</v>
      </c>
      <c r="G111" s="2">
        <v>58.7019333333334</v>
      </c>
      <c r="H111" s="1">
        <f>1+COUNTIFS(A:A,A111,G:G,"&gt;"&amp;G111)</f>
        <v>2</v>
      </c>
      <c r="I111" s="2">
        <f>AVERAGEIF(A:A,A111,G:G)</f>
        <v>52.221600000000024</v>
      </c>
      <c r="J111" s="2">
        <f t="shared" si="16"/>
        <v>6.4803333333333768</v>
      </c>
      <c r="K111" s="2">
        <f t="shared" si="17"/>
        <v>96.480333333333377</v>
      </c>
      <c r="L111" s="2">
        <f t="shared" si="18"/>
        <v>326.62737658415324</v>
      </c>
      <c r="M111" s="2">
        <f>SUMIF(A:A,A111,L:L)</f>
        <v>1499.6304339303547</v>
      </c>
      <c r="N111" s="3">
        <f t="shared" si="19"/>
        <v>0.21780524667541012</v>
      </c>
      <c r="O111" s="6">
        <f t="shared" si="20"/>
        <v>4.5912576270041638</v>
      </c>
      <c r="P111" s="3">
        <f t="shared" si="21"/>
        <v>0.21780524667541012</v>
      </c>
      <c r="Q111" s="3">
        <f>IF(ISNUMBER(P111),SUMIF(A:A,A111,P:P),"")</f>
        <v>1.0000000000000002</v>
      </c>
      <c r="R111" s="3">
        <f t="shared" si="22"/>
        <v>0.21780524667541007</v>
      </c>
      <c r="S111" s="7">
        <f t="shared" si="23"/>
        <v>4.5912576270041647</v>
      </c>
    </row>
    <row r="112" spans="1:19" x14ac:dyDescent="0.25">
      <c r="A112" s="1">
        <v>12</v>
      </c>
      <c r="B112" s="5">
        <v>0.54305555555555551</v>
      </c>
      <c r="C112" s="1" t="s">
        <v>40</v>
      </c>
      <c r="D112" s="1">
        <v>3</v>
      </c>
      <c r="E112" s="1">
        <v>6</v>
      </c>
      <c r="F112" s="1" t="s">
        <v>141</v>
      </c>
      <c r="G112" s="2">
        <v>50.526433333333401</v>
      </c>
      <c r="H112" s="1">
        <f>1+COUNTIFS(A:A,A112,G:G,"&gt;"&amp;G112)</f>
        <v>3</v>
      </c>
      <c r="I112" s="2">
        <f>AVERAGEIF(A:A,A112,G:G)</f>
        <v>52.221600000000024</v>
      </c>
      <c r="J112" s="2">
        <f t="shared" si="16"/>
        <v>-1.6951666666666227</v>
      </c>
      <c r="K112" s="2">
        <f t="shared" si="17"/>
        <v>88.304833333333377</v>
      </c>
      <c r="L112" s="2">
        <f t="shared" si="18"/>
        <v>199.99452676528526</v>
      </c>
      <c r="M112" s="2">
        <f>SUMIF(A:A,A112,L:L)</f>
        <v>1499.6304339303547</v>
      </c>
      <c r="N112" s="3">
        <f t="shared" si="19"/>
        <v>0.13336254202385261</v>
      </c>
      <c r="O112" s="6">
        <f t="shared" si="20"/>
        <v>7.4983573710011058</v>
      </c>
      <c r="P112" s="3">
        <f t="shared" si="21"/>
        <v>0.13336254202385261</v>
      </c>
      <c r="Q112" s="3">
        <f>IF(ISNUMBER(P112),SUMIF(A:A,A112,P:P),"")</f>
        <v>1.0000000000000002</v>
      </c>
      <c r="R112" s="3">
        <f t="shared" si="22"/>
        <v>0.13336254202385259</v>
      </c>
      <c r="S112" s="7">
        <f t="shared" si="23"/>
        <v>7.4983573710011076</v>
      </c>
    </row>
    <row r="113" spans="1:19" x14ac:dyDescent="0.25">
      <c r="A113" s="1">
        <v>12</v>
      </c>
      <c r="B113" s="5">
        <v>0.54305555555555551</v>
      </c>
      <c r="C113" s="1" t="s">
        <v>40</v>
      </c>
      <c r="D113" s="1">
        <v>3</v>
      </c>
      <c r="E113" s="1">
        <v>2</v>
      </c>
      <c r="F113" s="1" t="s">
        <v>138</v>
      </c>
      <c r="G113" s="2">
        <v>48.297600000000003</v>
      </c>
      <c r="H113" s="1">
        <f>1+COUNTIFS(A:A,A113,G:G,"&gt;"&amp;G113)</f>
        <v>4</v>
      </c>
      <c r="I113" s="2">
        <f>AVERAGEIF(A:A,A113,G:G)</f>
        <v>52.221600000000024</v>
      </c>
      <c r="J113" s="2">
        <f t="shared" si="16"/>
        <v>-3.9240000000000208</v>
      </c>
      <c r="K113" s="2">
        <f t="shared" si="17"/>
        <v>86.075999999999979</v>
      </c>
      <c r="L113" s="2">
        <f t="shared" si="18"/>
        <v>174.96045903116703</v>
      </c>
      <c r="M113" s="2">
        <f>SUMIF(A:A,A113,L:L)</f>
        <v>1499.6304339303547</v>
      </c>
      <c r="N113" s="3">
        <f t="shared" si="19"/>
        <v>0.11666905063577317</v>
      </c>
      <c r="O113" s="6">
        <f t="shared" si="20"/>
        <v>8.5712534262568099</v>
      </c>
      <c r="P113" s="3">
        <f t="shared" si="21"/>
        <v>0.11666905063577317</v>
      </c>
      <c r="Q113" s="3">
        <f>IF(ISNUMBER(P113),SUMIF(A:A,A113,P:P),"")</f>
        <v>1.0000000000000002</v>
      </c>
      <c r="R113" s="3">
        <f t="shared" si="22"/>
        <v>0.11666905063577314</v>
      </c>
      <c r="S113" s="7">
        <f t="shared" si="23"/>
        <v>8.5712534262568116</v>
      </c>
    </row>
    <row r="114" spans="1:19" x14ac:dyDescent="0.25">
      <c r="A114" s="1">
        <v>12</v>
      </c>
      <c r="B114" s="5">
        <v>0.54305555555555551</v>
      </c>
      <c r="C114" s="1" t="s">
        <v>40</v>
      </c>
      <c r="D114" s="1">
        <v>3</v>
      </c>
      <c r="E114" s="1">
        <v>7</v>
      </c>
      <c r="F114" s="1" t="s">
        <v>142</v>
      </c>
      <c r="G114" s="2">
        <v>47.819533333333297</v>
      </c>
      <c r="H114" s="1">
        <f>1+COUNTIFS(A:A,A114,G:G,"&gt;"&amp;G114)</f>
        <v>5</v>
      </c>
      <c r="I114" s="2">
        <f>AVERAGEIF(A:A,A114,G:G)</f>
        <v>52.221600000000024</v>
      </c>
      <c r="J114" s="2">
        <f t="shared" si="16"/>
        <v>-4.4020666666667267</v>
      </c>
      <c r="K114" s="2">
        <f t="shared" si="17"/>
        <v>85.597933333333273</v>
      </c>
      <c r="L114" s="2">
        <f t="shared" si="18"/>
        <v>170.013186212829</v>
      </c>
      <c r="M114" s="2">
        <f>SUMIF(A:A,A114,L:L)</f>
        <v>1499.6304339303547</v>
      </c>
      <c r="N114" s="3">
        <f t="shared" si="19"/>
        <v>0.11337005595921688</v>
      </c>
      <c r="O114" s="6">
        <f t="shared" si="20"/>
        <v>8.8206713098892227</v>
      </c>
      <c r="P114" s="3">
        <f t="shared" si="21"/>
        <v>0.11337005595921688</v>
      </c>
      <c r="Q114" s="3">
        <f>IF(ISNUMBER(P114),SUMIF(A:A,A114,P:P),"")</f>
        <v>1.0000000000000002</v>
      </c>
      <c r="R114" s="3">
        <f t="shared" si="22"/>
        <v>0.11337005595921686</v>
      </c>
      <c r="S114" s="7">
        <f t="shared" si="23"/>
        <v>8.8206713098892244</v>
      </c>
    </row>
    <row r="115" spans="1:19" x14ac:dyDescent="0.25">
      <c r="A115" s="1">
        <v>12</v>
      </c>
      <c r="B115" s="5">
        <v>0.54305555555555551</v>
      </c>
      <c r="C115" s="1" t="s">
        <v>40</v>
      </c>
      <c r="D115" s="1">
        <v>3</v>
      </c>
      <c r="E115" s="1">
        <v>4</v>
      </c>
      <c r="F115" s="1" t="s">
        <v>140</v>
      </c>
      <c r="G115" s="2">
        <v>41.891366666666698</v>
      </c>
      <c r="H115" s="1">
        <f>1+COUNTIFS(A:A,A115,G:G,"&gt;"&amp;G115)</f>
        <v>6</v>
      </c>
      <c r="I115" s="2">
        <f>AVERAGEIF(A:A,A115,G:G)</f>
        <v>52.221600000000024</v>
      </c>
      <c r="J115" s="2">
        <f t="shared" si="16"/>
        <v>-10.330233333333325</v>
      </c>
      <c r="K115" s="2">
        <f t="shared" si="17"/>
        <v>79.669766666666675</v>
      </c>
      <c r="L115" s="2">
        <f t="shared" si="18"/>
        <v>119.12650551431703</v>
      </c>
      <c r="M115" s="2">
        <f>SUMIF(A:A,A115,L:L)</f>
        <v>1499.6304339303547</v>
      </c>
      <c r="N115" s="3">
        <f t="shared" si="19"/>
        <v>7.943724188238864E-2</v>
      </c>
      <c r="O115" s="6">
        <f t="shared" si="20"/>
        <v>12.58855388610492</v>
      </c>
      <c r="P115" s="3">
        <f t="shared" si="21"/>
        <v>7.943724188238864E-2</v>
      </c>
      <c r="Q115" s="3">
        <f>IF(ISNUMBER(P115),SUMIF(A:A,A115,P:P),"")</f>
        <v>1.0000000000000002</v>
      </c>
      <c r="R115" s="3">
        <f t="shared" si="22"/>
        <v>7.9437241882388626E-2</v>
      </c>
      <c r="S115" s="7">
        <f t="shared" si="23"/>
        <v>12.588553886104922</v>
      </c>
    </row>
    <row r="116" spans="1:19" x14ac:dyDescent="0.25">
      <c r="A116" s="1">
        <v>13</v>
      </c>
      <c r="B116" s="5">
        <v>0.54791666666666672</v>
      </c>
      <c r="C116" s="1" t="s">
        <v>25</v>
      </c>
      <c r="D116" s="1">
        <v>4</v>
      </c>
      <c r="E116" s="1">
        <v>6</v>
      </c>
      <c r="F116" s="1" t="s">
        <v>147</v>
      </c>
      <c r="G116" s="2">
        <v>71.591333333333296</v>
      </c>
      <c r="H116" s="1">
        <f>1+COUNTIFS(A:A,A116,G:G,"&gt;"&amp;G116)</f>
        <v>1</v>
      </c>
      <c r="I116" s="2">
        <f>AVERAGEIF(A:A,A116,G:G)</f>
        <v>49.751586666666661</v>
      </c>
      <c r="J116" s="2">
        <f t="shared" si="16"/>
        <v>21.839746666666635</v>
      </c>
      <c r="K116" s="2">
        <f t="shared" si="17"/>
        <v>111.83974666666663</v>
      </c>
      <c r="L116" s="2">
        <f t="shared" si="18"/>
        <v>820.88645579185379</v>
      </c>
      <c r="M116" s="2">
        <f>SUMIF(A:A,A116,L:L)</f>
        <v>2692.1192370966724</v>
      </c>
      <c r="N116" s="3">
        <f t="shared" si="19"/>
        <v>0.30492202740512425</v>
      </c>
      <c r="O116" s="6">
        <f t="shared" si="20"/>
        <v>3.2795269286052076</v>
      </c>
      <c r="P116" s="3">
        <f t="shared" si="21"/>
        <v>0.30492202740512425</v>
      </c>
      <c r="Q116" s="3">
        <f>IF(ISNUMBER(P116),SUMIF(A:A,A116,P:P),"")</f>
        <v>0.91676259501059365</v>
      </c>
      <c r="R116" s="3">
        <f t="shared" si="22"/>
        <v>0.33260740464831107</v>
      </c>
      <c r="S116" s="7">
        <f t="shared" si="23"/>
        <v>3.0065476174752317</v>
      </c>
    </row>
    <row r="117" spans="1:19" x14ac:dyDescent="0.25">
      <c r="A117" s="1">
        <v>13</v>
      </c>
      <c r="B117" s="5">
        <v>0.54791666666666672</v>
      </c>
      <c r="C117" s="1" t="s">
        <v>25</v>
      </c>
      <c r="D117" s="1">
        <v>4</v>
      </c>
      <c r="E117" s="1">
        <v>8</v>
      </c>
      <c r="F117" s="1" t="s">
        <v>149</v>
      </c>
      <c r="G117" s="2">
        <v>59.060900000000004</v>
      </c>
      <c r="H117" s="1">
        <f>1+COUNTIFS(A:A,A117,G:G,"&gt;"&amp;G117)</f>
        <v>2</v>
      </c>
      <c r="I117" s="2">
        <f>AVERAGEIF(A:A,A117,G:G)</f>
        <v>49.751586666666661</v>
      </c>
      <c r="J117" s="2">
        <f t="shared" si="16"/>
        <v>9.3093133333333427</v>
      </c>
      <c r="K117" s="2">
        <f t="shared" si="17"/>
        <v>99.309313333333336</v>
      </c>
      <c r="L117" s="2">
        <f t="shared" si="18"/>
        <v>387.05190287766533</v>
      </c>
      <c r="M117" s="2">
        <f>SUMIF(A:A,A117,L:L)</f>
        <v>2692.1192370966724</v>
      </c>
      <c r="N117" s="3">
        <f t="shared" si="19"/>
        <v>0.14377219907060398</v>
      </c>
      <c r="O117" s="6">
        <f t="shared" si="20"/>
        <v>6.955447621058628</v>
      </c>
      <c r="P117" s="3">
        <f t="shared" si="21"/>
        <v>0.14377219907060398</v>
      </c>
      <c r="Q117" s="3">
        <f>IF(ISNUMBER(P117),SUMIF(A:A,A117,P:P),"")</f>
        <v>0.91676259501059365</v>
      </c>
      <c r="R117" s="3">
        <f t="shared" si="22"/>
        <v>0.15682598728730049</v>
      </c>
      <c r="S117" s="7">
        <f t="shared" si="23"/>
        <v>6.3764942105419689</v>
      </c>
    </row>
    <row r="118" spans="1:19" x14ac:dyDescent="0.25">
      <c r="A118" s="1">
        <v>13</v>
      </c>
      <c r="B118" s="5">
        <v>0.54791666666666672</v>
      </c>
      <c r="C118" s="1" t="s">
        <v>25</v>
      </c>
      <c r="D118" s="1">
        <v>4</v>
      </c>
      <c r="E118" s="1">
        <v>2</v>
      </c>
      <c r="F118" s="1" t="s">
        <v>144</v>
      </c>
      <c r="G118" s="2">
        <v>53.7646333333333</v>
      </c>
      <c r="H118" s="1">
        <f>1+COUNTIFS(A:A,A118,G:G,"&gt;"&amp;G118)</f>
        <v>3</v>
      </c>
      <c r="I118" s="2">
        <f>AVERAGEIF(A:A,A118,G:G)</f>
        <v>49.751586666666661</v>
      </c>
      <c r="J118" s="2">
        <f t="shared" si="16"/>
        <v>4.0130466666666393</v>
      </c>
      <c r="K118" s="2">
        <f t="shared" si="17"/>
        <v>94.013046666666639</v>
      </c>
      <c r="L118" s="2">
        <f t="shared" si="18"/>
        <v>281.68313375058545</v>
      </c>
      <c r="M118" s="2">
        <f>SUMIF(A:A,A118,L:L)</f>
        <v>2692.1192370966724</v>
      </c>
      <c r="N118" s="3">
        <f t="shared" si="19"/>
        <v>0.10463248799275617</v>
      </c>
      <c r="O118" s="6">
        <f t="shared" si="20"/>
        <v>9.5572610303334393</v>
      </c>
      <c r="P118" s="3">
        <f t="shared" si="21"/>
        <v>0.10463248799275617</v>
      </c>
      <c r="Q118" s="3">
        <f>IF(ISNUMBER(P118),SUMIF(A:A,A118,P:P),"")</f>
        <v>0.91676259501059365</v>
      </c>
      <c r="R118" s="3">
        <f t="shared" si="22"/>
        <v>0.11413258848278716</v>
      </c>
      <c r="S118" s="7">
        <f t="shared" si="23"/>
        <v>8.7617394233621049</v>
      </c>
    </row>
    <row r="119" spans="1:19" x14ac:dyDescent="0.25">
      <c r="A119" s="1">
        <v>13</v>
      </c>
      <c r="B119" s="5">
        <v>0.54791666666666672</v>
      </c>
      <c r="C119" s="1" t="s">
        <v>25</v>
      </c>
      <c r="D119" s="1">
        <v>4</v>
      </c>
      <c r="E119" s="1">
        <v>4</v>
      </c>
      <c r="F119" s="1" t="s">
        <v>146</v>
      </c>
      <c r="G119" s="2">
        <v>53.318166666666698</v>
      </c>
      <c r="H119" s="1">
        <f>1+COUNTIFS(A:A,A119,G:G,"&gt;"&amp;G119)</f>
        <v>4</v>
      </c>
      <c r="I119" s="2">
        <f>AVERAGEIF(A:A,A119,G:G)</f>
        <v>49.751586666666661</v>
      </c>
      <c r="J119" s="2">
        <f t="shared" si="16"/>
        <v>3.5665800000000374</v>
      </c>
      <c r="K119" s="2">
        <f t="shared" si="17"/>
        <v>93.566580000000044</v>
      </c>
      <c r="L119" s="2">
        <f t="shared" si="18"/>
        <v>274.23757698802677</v>
      </c>
      <c r="M119" s="2">
        <f>SUMIF(A:A,A119,L:L)</f>
        <v>2692.1192370966724</v>
      </c>
      <c r="N119" s="3">
        <f t="shared" si="19"/>
        <v>0.10186680188942132</v>
      </c>
      <c r="O119" s="6">
        <f t="shared" si="20"/>
        <v>9.8167408954835178</v>
      </c>
      <c r="P119" s="3">
        <f t="shared" si="21"/>
        <v>0.10186680188942132</v>
      </c>
      <c r="Q119" s="3">
        <f>IF(ISNUMBER(P119),SUMIF(A:A,A119,P:P),"")</f>
        <v>0.91676259501059365</v>
      </c>
      <c r="R119" s="3">
        <f t="shared" si="22"/>
        <v>0.11111579207509463</v>
      </c>
      <c r="S119" s="7">
        <f t="shared" si="23"/>
        <v>8.9996208578900898</v>
      </c>
    </row>
    <row r="120" spans="1:19" x14ac:dyDescent="0.25">
      <c r="A120" s="1">
        <v>13</v>
      </c>
      <c r="B120" s="5">
        <v>0.54791666666666672</v>
      </c>
      <c r="C120" s="1" t="s">
        <v>25</v>
      </c>
      <c r="D120" s="1">
        <v>4</v>
      </c>
      <c r="E120" s="1">
        <v>1</v>
      </c>
      <c r="F120" s="1" t="s">
        <v>143</v>
      </c>
      <c r="G120" s="2">
        <v>48.947166666666604</v>
      </c>
      <c r="H120" s="1">
        <f>1+COUNTIFS(A:A,A120,G:G,"&gt;"&amp;G120)</f>
        <v>5</v>
      </c>
      <c r="I120" s="2">
        <f>AVERAGEIF(A:A,A120,G:G)</f>
        <v>49.751586666666661</v>
      </c>
      <c r="J120" s="2">
        <f t="shared" si="16"/>
        <v>-0.8044200000000572</v>
      </c>
      <c r="K120" s="2">
        <f t="shared" si="17"/>
        <v>89.19557999999995</v>
      </c>
      <c r="L120" s="2">
        <f t="shared" si="18"/>
        <v>210.97397824125918</v>
      </c>
      <c r="M120" s="2">
        <f>SUMIF(A:A,A120,L:L)</f>
        <v>2692.1192370966724</v>
      </c>
      <c r="N120" s="3">
        <f t="shared" si="19"/>
        <v>7.8367248869996187E-2</v>
      </c>
      <c r="O120" s="6">
        <f t="shared" si="20"/>
        <v>12.76043263505275</v>
      </c>
      <c r="P120" s="3">
        <f t="shared" si="21"/>
        <v>7.8367248869996187E-2</v>
      </c>
      <c r="Q120" s="3">
        <f>IF(ISNUMBER(P120),SUMIF(A:A,A120,P:P),"")</f>
        <v>0.91676259501059365</v>
      </c>
      <c r="R120" s="3">
        <f t="shared" si="22"/>
        <v>8.5482598544599872E-2</v>
      </c>
      <c r="S120" s="7">
        <f t="shared" si="23"/>
        <v>11.698287335968827</v>
      </c>
    </row>
    <row r="121" spans="1:19" x14ac:dyDescent="0.25">
      <c r="A121" s="1">
        <v>13</v>
      </c>
      <c r="B121" s="5">
        <v>0.54791666666666672</v>
      </c>
      <c r="C121" s="1" t="s">
        <v>25</v>
      </c>
      <c r="D121" s="1">
        <v>4</v>
      </c>
      <c r="E121" s="1">
        <v>9</v>
      </c>
      <c r="F121" s="1" t="s">
        <v>150</v>
      </c>
      <c r="G121" s="2">
        <v>45.64</v>
      </c>
      <c r="H121" s="1">
        <f>1+COUNTIFS(A:A,A121,G:G,"&gt;"&amp;G121)</f>
        <v>6</v>
      </c>
      <c r="I121" s="2">
        <f>AVERAGEIF(A:A,A121,G:G)</f>
        <v>49.751586666666661</v>
      </c>
      <c r="J121" s="2">
        <f t="shared" si="16"/>
        <v>-4.1115866666666605</v>
      </c>
      <c r="K121" s="2">
        <f t="shared" si="17"/>
        <v>85.888413333333347</v>
      </c>
      <c r="L121" s="2">
        <f t="shared" si="18"/>
        <v>173.00228456696877</v>
      </c>
      <c r="M121" s="2">
        <f>SUMIF(A:A,A121,L:L)</f>
        <v>2692.1192370966724</v>
      </c>
      <c r="N121" s="3">
        <f t="shared" si="19"/>
        <v>6.4262489633833547E-2</v>
      </c>
      <c r="O121" s="6">
        <f t="shared" si="20"/>
        <v>15.561177378871891</v>
      </c>
      <c r="P121" s="3">
        <f t="shared" si="21"/>
        <v>6.4262489633833547E-2</v>
      </c>
      <c r="Q121" s="3">
        <f>IF(ISNUMBER(P121),SUMIF(A:A,A121,P:P),"")</f>
        <v>0.91676259501059365</v>
      </c>
      <c r="R121" s="3">
        <f t="shared" si="22"/>
        <v>7.0097198537087957E-2</v>
      </c>
      <c r="S121" s="7">
        <f t="shared" si="23"/>
        <v>14.265905355274743</v>
      </c>
    </row>
    <row r="122" spans="1:19" x14ac:dyDescent="0.25">
      <c r="A122" s="1">
        <v>13</v>
      </c>
      <c r="B122" s="5">
        <v>0.54791666666666672</v>
      </c>
      <c r="C122" s="1" t="s">
        <v>25</v>
      </c>
      <c r="D122" s="1">
        <v>4</v>
      </c>
      <c r="E122" s="1">
        <v>11</v>
      </c>
      <c r="F122" s="1" t="s">
        <v>152</v>
      </c>
      <c r="G122" s="2">
        <v>44.4664</v>
      </c>
      <c r="H122" s="1">
        <f>1+COUNTIFS(A:A,A122,G:G,"&gt;"&amp;G122)</f>
        <v>7</v>
      </c>
      <c r="I122" s="2">
        <f>AVERAGEIF(A:A,A122,G:G)</f>
        <v>49.751586666666661</v>
      </c>
      <c r="J122" s="2">
        <f t="shared" si="16"/>
        <v>-5.2851866666666609</v>
      </c>
      <c r="K122" s="2">
        <f t="shared" si="17"/>
        <v>84.714813333333339</v>
      </c>
      <c r="L122" s="2">
        <f t="shared" si="18"/>
        <v>161.23917151086539</v>
      </c>
      <c r="M122" s="2">
        <f>SUMIF(A:A,A122,L:L)</f>
        <v>2692.1192370966724</v>
      </c>
      <c r="N122" s="3">
        <f t="shared" si="19"/>
        <v>5.9893027503772261E-2</v>
      </c>
      <c r="O122" s="6">
        <f t="shared" si="20"/>
        <v>16.696434320956921</v>
      </c>
      <c r="P122" s="3">
        <f t="shared" si="21"/>
        <v>5.9893027503772261E-2</v>
      </c>
      <c r="Q122" s="3">
        <f>IF(ISNUMBER(P122),SUMIF(A:A,A122,P:P),"")</f>
        <v>0.91676259501059365</v>
      </c>
      <c r="R122" s="3">
        <f t="shared" si="22"/>
        <v>6.5331011354231971E-2</v>
      </c>
      <c r="S122" s="7">
        <f t="shared" si="23"/>
        <v>15.306666455504406</v>
      </c>
    </row>
    <row r="123" spans="1:19" x14ac:dyDescent="0.25">
      <c r="A123" s="1">
        <v>13</v>
      </c>
      <c r="B123" s="5">
        <v>0.54791666666666672</v>
      </c>
      <c r="C123" s="1" t="s">
        <v>25</v>
      </c>
      <c r="D123" s="1">
        <v>4</v>
      </c>
      <c r="E123" s="1">
        <v>10</v>
      </c>
      <c r="F123" s="1" t="s">
        <v>151</v>
      </c>
      <c r="G123" s="2">
        <v>44.229100000000003</v>
      </c>
      <c r="H123" s="1">
        <f>1+COUNTIFS(A:A,A123,G:G,"&gt;"&amp;G123)</f>
        <v>8</v>
      </c>
      <c r="I123" s="2">
        <f>AVERAGEIF(A:A,A123,G:G)</f>
        <v>49.751586666666661</v>
      </c>
      <c r="J123" s="2">
        <f t="shared" si="16"/>
        <v>-5.5224866666666586</v>
      </c>
      <c r="K123" s="2">
        <f t="shared" si="17"/>
        <v>84.477513333333349</v>
      </c>
      <c r="L123" s="2">
        <f t="shared" si="18"/>
        <v>158.95971415146056</v>
      </c>
      <c r="M123" s="2">
        <f>SUMIF(A:A,A123,L:L)</f>
        <v>2692.1192370966724</v>
      </c>
      <c r="N123" s="3">
        <f t="shared" si="19"/>
        <v>5.9046312645086016E-2</v>
      </c>
      <c r="O123" s="6">
        <f t="shared" si="20"/>
        <v>16.935858569370335</v>
      </c>
      <c r="P123" s="3">
        <f t="shared" si="21"/>
        <v>5.9046312645086016E-2</v>
      </c>
      <c r="Q123" s="3">
        <f>IF(ISNUMBER(P123),SUMIF(A:A,A123,P:P),"")</f>
        <v>0.91676259501059365</v>
      </c>
      <c r="R123" s="3">
        <f t="shared" si="22"/>
        <v>6.4407419070586863E-2</v>
      </c>
      <c r="S123" s="7">
        <f t="shared" si="23"/>
        <v>15.52616165078835</v>
      </c>
    </row>
    <row r="124" spans="1:19" x14ac:dyDescent="0.25">
      <c r="A124" s="1">
        <v>13</v>
      </c>
      <c r="B124" s="5">
        <v>0.54791666666666672</v>
      </c>
      <c r="C124" s="1" t="s">
        <v>25</v>
      </c>
      <c r="D124" s="1">
        <v>4</v>
      </c>
      <c r="E124" s="1">
        <v>7</v>
      </c>
      <c r="F124" s="1" t="s">
        <v>148</v>
      </c>
      <c r="G124" s="2">
        <v>40.492066666666702</v>
      </c>
      <c r="H124" s="1">
        <f>1+COUNTIFS(A:A,A124,G:G,"&gt;"&amp;G124)</f>
        <v>9</v>
      </c>
      <c r="I124" s="2">
        <f>AVERAGEIF(A:A,A124,G:G)</f>
        <v>49.751586666666661</v>
      </c>
      <c r="J124" s="2">
        <f t="shared" si="16"/>
        <v>-9.2595199999999593</v>
      </c>
      <c r="K124" s="2">
        <f t="shared" si="17"/>
        <v>80.740480000000048</v>
      </c>
      <c r="L124" s="2">
        <f t="shared" si="18"/>
        <v>127.0307013300734</v>
      </c>
      <c r="M124" s="2">
        <f>SUMIF(A:A,A124,L:L)</f>
        <v>2692.1192370966724</v>
      </c>
      <c r="N124" s="3">
        <f t="shared" si="19"/>
        <v>4.7186134841141064E-2</v>
      </c>
      <c r="O124" s="6">
        <f t="shared" si="20"/>
        <v>21.192666094958707</v>
      </c>
      <c r="P124" s="3" t="str">
        <f t="shared" si="21"/>
        <v/>
      </c>
      <c r="Q124" s="3" t="str">
        <f>IF(ISNUMBER(P124),SUMIF(A:A,A124,P:P),"")</f>
        <v/>
      </c>
      <c r="R124" s="3" t="str">
        <f t="shared" si="22"/>
        <v/>
      </c>
      <c r="S124" s="7" t="str">
        <f t="shared" si="23"/>
        <v/>
      </c>
    </row>
    <row r="125" spans="1:19" x14ac:dyDescent="0.25">
      <c r="A125" s="1">
        <v>13</v>
      </c>
      <c r="B125" s="5">
        <v>0.54791666666666672</v>
      </c>
      <c r="C125" s="1" t="s">
        <v>25</v>
      </c>
      <c r="D125" s="1">
        <v>4</v>
      </c>
      <c r="E125" s="1">
        <v>3</v>
      </c>
      <c r="F125" s="1" t="s">
        <v>145</v>
      </c>
      <c r="G125" s="2">
        <v>36.006100000000004</v>
      </c>
      <c r="H125" s="1">
        <f>1+COUNTIFS(A:A,A125,G:G,"&gt;"&amp;G125)</f>
        <v>10</v>
      </c>
      <c r="I125" s="2">
        <f>AVERAGEIF(A:A,A125,G:G)</f>
        <v>49.751586666666661</v>
      </c>
      <c r="J125" s="2">
        <f t="shared" si="16"/>
        <v>-13.745486666666658</v>
      </c>
      <c r="K125" s="2">
        <f t="shared" si="17"/>
        <v>76.254513333333335</v>
      </c>
      <c r="L125" s="2">
        <f t="shared" si="18"/>
        <v>97.054317887913939</v>
      </c>
      <c r="M125" s="2">
        <f>SUMIF(A:A,A125,L:L)</f>
        <v>2692.1192370966724</v>
      </c>
      <c r="N125" s="3">
        <f t="shared" si="19"/>
        <v>3.6051270148265271E-2</v>
      </c>
      <c r="O125" s="6">
        <f t="shared" si="20"/>
        <v>27.738273738688743</v>
      </c>
      <c r="P125" s="3" t="str">
        <f t="shared" si="21"/>
        <v/>
      </c>
      <c r="Q125" s="3" t="str">
        <f>IF(ISNUMBER(P125),SUMIF(A:A,A125,P:P),"")</f>
        <v/>
      </c>
      <c r="R125" s="3" t="str">
        <f t="shared" si="22"/>
        <v/>
      </c>
      <c r="S125" s="7" t="str">
        <f t="shared" si="23"/>
        <v/>
      </c>
    </row>
    <row r="126" spans="1:19" x14ac:dyDescent="0.25">
      <c r="A126" s="1">
        <v>14</v>
      </c>
      <c r="B126" s="5">
        <v>0.54999999999999993</v>
      </c>
      <c r="C126" s="1" t="s">
        <v>153</v>
      </c>
      <c r="D126" s="1">
        <v>1</v>
      </c>
      <c r="E126" s="1">
        <v>6</v>
      </c>
      <c r="F126" s="1" t="s">
        <v>159</v>
      </c>
      <c r="G126" s="2">
        <v>58.648999999999894</v>
      </c>
      <c r="H126" s="1">
        <f>1+COUNTIFS(A:A,A126,G:G,"&gt;"&amp;G126)</f>
        <v>1</v>
      </c>
      <c r="I126" s="2">
        <f>AVERAGEIF(A:A,A126,G:G)</f>
        <v>49.307816666666632</v>
      </c>
      <c r="J126" s="2">
        <f t="shared" si="16"/>
        <v>9.3411833333332623</v>
      </c>
      <c r="K126" s="2">
        <f t="shared" si="17"/>
        <v>99.341183333333262</v>
      </c>
      <c r="L126" s="2">
        <f t="shared" si="18"/>
        <v>387.79273160695732</v>
      </c>
      <c r="M126" s="2">
        <f>SUMIF(A:A,A126,L:L)</f>
        <v>1442.6724297486915</v>
      </c>
      <c r="N126" s="3">
        <f t="shared" si="19"/>
        <v>0.26880165144246188</v>
      </c>
      <c r="O126" s="6">
        <f t="shared" si="20"/>
        <v>3.7202152391316474</v>
      </c>
      <c r="P126" s="3">
        <f t="shared" si="21"/>
        <v>0.26880165144246188</v>
      </c>
      <c r="Q126" s="3">
        <f>IF(ISNUMBER(P126),SUMIF(A:A,A126,P:P),"")</f>
        <v>1</v>
      </c>
      <c r="R126" s="3">
        <f t="shared" si="22"/>
        <v>0.26880165144246188</v>
      </c>
      <c r="S126" s="7">
        <f t="shared" si="23"/>
        <v>3.7202152391316474</v>
      </c>
    </row>
    <row r="127" spans="1:19" x14ac:dyDescent="0.25">
      <c r="A127" s="1">
        <v>14</v>
      </c>
      <c r="B127" s="5">
        <v>0.54999999999999993</v>
      </c>
      <c r="C127" s="1" t="s">
        <v>153</v>
      </c>
      <c r="D127" s="1">
        <v>1</v>
      </c>
      <c r="E127" s="1">
        <v>1</v>
      </c>
      <c r="F127" s="1" t="s">
        <v>154</v>
      </c>
      <c r="G127" s="2">
        <v>55.4448333333333</v>
      </c>
      <c r="H127" s="1">
        <f>1+COUNTIFS(A:A,A127,G:G,"&gt;"&amp;G127)</f>
        <v>2</v>
      </c>
      <c r="I127" s="2">
        <f>AVERAGEIF(A:A,A127,G:G)</f>
        <v>49.307816666666632</v>
      </c>
      <c r="J127" s="2">
        <f t="shared" si="16"/>
        <v>6.1370166666666677</v>
      </c>
      <c r="K127" s="2">
        <f t="shared" si="17"/>
        <v>96.137016666666668</v>
      </c>
      <c r="L127" s="2">
        <f t="shared" si="18"/>
        <v>319.96800294580481</v>
      </c>
      <c r="M127" s="2">
        <f>SUMIF(A:A,A127,L:L)</f>
        <v>1442.6724297486915</v>
      </c>
      <c r="N127" s="3">
        <f t="shared" si="19"/>
        <v>0.22178839516711504</v>
      </c>
      <c r="O127" s="6">
        <f t="shared" si="20"/>
        <v>4.508802181676419</v>
      </c>
      <c r="P127" s="3">
        <f t="shared" si="21"/>
        <v>0.22178839516711504</v>
      </c>
      <c r="Q127" s="3">
        <f>IF(ISNUMBER(P127),SUMIF(A:A,A127,P:P),"")</f>
        <v>1</v>
      </c>
      <c r="R127" s="3">
        <f t="shared" si="22"/>
        <v>0.22178839516711504</v>
      </c>
      <c r="S127" s="7">
        <f t="shared" si="23"/>
        <v>4.508802181676419</v>
      </c>
    </row>
    <row r="128" spans="1:19" x14ac:dyDescent="0.25">
      <c r="A128" s="1">
        <v>14</v>
      </c>
      <c r="B128" s="5">
        <v>0.54999999999999993</v>
      </c>
      <c r="C128" s="1" t="s">
        <v>153</v>
      </c>
      <c r="D128" s="1">
        <v>1</v>
      </c>
      <c r="E128" s="1">
        <v>2</v>
      </c>
      <c r="F128" s="1" t="s">
        <v>155</v>
      </c>
      <c r="G128" s="2">
        <v>50.449299999999994</v>
      </c>
      <c r="H128" s="1">
        <f>1+COUNTIFS(A:A,A128,G:G,"&gt;"&amp;G128)</f>
        <v>3</v>
      </c>
      <c r="I128" s="2">
        <f>AVERAGEIF(A:A,A128,G:G)</f>
        <v>49.307816666666632</v>
      </c>
      <c r="J128" s="2">
        <f t="shared" si="16"/>
        <v>1.1414833333333618</v>
      </c>
      <c r="K128" s="2">
        <f t="shared" si="17"/>
        <v>91.141483333333355</v>
      </c>
      <c r="L128" s="2">
        <f t="shared" si="18"/>
        <v>237.10166134860125</v>
      </c>
      <c r="M128" s="2">
        <f>SUMIF(A:A,A128,L:L)</f>
        <v>1442.6724297486915</v>
      </c>
      <c r="N128" s="3">
        <f t="shared" si="19"/>
        <v>0.16434892388558611</v>
      </c>
      <c r="O128" s="6">
        <f t="shared" si="20"/>
        <v>6.0846154410853615</v>
      </c>
      <c r="P128" s="3">
        <f t="shared" si="21"/>
        <v>0.16434892388558611</v>
      </c>
      <c r="Q128" s="3">
        <f>IF(ISNUMBER(P128),SUMIF(A:A,A128,P:P),"")</f>
        <v>1</v>
      </c>
      <c r="R128" s="3">
        <f t="shared" si="22"/>
        <v>0.16434892388558611</v>
      </c>
      <c r="S128" s="7">
        <f t="shared" si="23"/>
        <v>6.0846154410853615</v>
      </c>
    </row>
    <row r="129" spans="1:19" x14ac:dyDescent="0.25">
      <c r="A129" s="1">
        <v>14</v>
      </c>
      <c r="B129" s="5">
        <v>0.54999999999999993</v>
      </c>
      <c r="C129" s="1" t="s">
        <v>153</v>
      </c>
      <c r="D129" s="1">
        <v>1</v>
      </c>
      <c r="E129" s="1">
        <v>4</v>
      </c>
      <c r="F129" s="1" t="s">
        <v>157</v>
      </c>
      <c r="G129" s="2">
        <v>48.398200000000003</v>
      </c>
      <c r="H129" s="1">
        <f>1+COUNTIFS(A:A,A129,G:G,"&gt;"&amp;G129)</f>
        <v>4</v>
      </c>
      <c r="I129" s="2">
        <f>AVERAGEIF(A:A,A129,G:G)</f>
        <v>49.307816666666632</v>
      </c>
      <c r="J129" s="2">
        <f t="shared" si="16"/>
        <v>-0.90961666666662921</v>
      </c>
      <c r="K129" s="2">
        <f t="shared" si="17"/>
        <v>89.090383333333364</v>
      </c>
      <c r="L129" s="2">
        <f t="shared" si="18"/>
        <v>209.64654633469149</v>
      </c>
      <c r="M129" s="2">
        <f>SUMIF(A:A,A129,L:L)</f>
        <v>1442.6724297486915</v>
      </c>
      <c r="N129" s="3">
        <f t="shared" si="19"/>
        <v>0.14531819005594443</v>
      </c>
      <c r="O129" s="6">
        <f t="shared" si="20"/>
        <v>6.8814509705565499</v>
      </c>
      <c r="P129" s="3">
        <f t="shared" si="21"/>
        <v>0.14531819005594443</v>
      </c>
      <c r="Q129" s="3">
        <f>IF(ISNUMBER(P129),SUMIF(A:A,A129,P:P),"")</f>
        <v>1</v>
      </c>
      <c r="R129" s="3">
        <f t="shared" si="22"/>
        <v>0.14531819005594443</v>
      </c>
      <c r="S129" s="7">
        <f t="shared" si="23"/>
        <v>6.8814509705565499</v>
      </c>
    </row>
    <row r="130" spans="1:19" x14ac:dyDescent="0.25">
      <c r="A130" s="1">
        <v>14</v>
      </c>
      <c r="B130" s="5">
        <v>0.54999999999999993</v>
      </c>
      <c r="C130" s="1" t="s">
        <v>153</v>
      </c>
      <c r="D130" s="1">
        <v>1</v>
      </c>
      <c r="E130" s="1">
        <v>3</v>
      </c>
      <c r="F130" s="1" t="s">
        <v>156</v>
      </c>
      <c r="G130" s="2">
        <v>46.298466666666599</v>
      </c>
      <c r="H130" s="1">
        <f>1+COUNTIFS(A:A,A130,G:G,"&gt;"&amp;G130)</f>
        <v>5</v>
      </c>
      <c r="I130" s="2">
        <f>AVERAGEIF(A:A,A130,G:G)</f>
        <v>49.307816666666632</v>
      </c>
      <c r="J130" s="2">
        <f t="shared" si="16"/>
        <v>-3.0093500000000333</v>
      </c>
      <c r="K130" s="2">
        <f t="shared" si="17"/>
        <v>86.99064999999996</v>
      </c>
      <c r="L130" s="2">
        <f t="shared" si="18"/>
        <v>184.83046508931383</v>
      </c>
      <c r="M130" s="2">
        <f>SUMIF(A:A,A130,L:L)</f>
        <v>1442.6724297486915</v>
      </c>
      <c r="N130" s="3">
        <f t="shared" si="19"/>
        <v>0.12811672371219479</v>
      </c>
      <c r="O130" s="6">
        <f t="shared" si="20"/>
        <v>7.8053822407012969</v>
      </c>
      <c r="P130" s="3">
        <f t="shared" si="21"/>
        <v>0.12811672371219479</v>
      </c>
      <c r="Q130" s="3">
        <f>IF(ISNUMBER(P130),SUMIF(A:A,A130,P:P),"")</f>
        <v>1</v>
      </c>
      <c r="R130" s="3">
        <f t="shared" si="22"/>
        <v>0.12811672371219479</v>
      </c>
      <c r="S130" s="7">
        <f t="shared" si="23"/>
        <v>7.8053822407012969</v>
      </c>
    </row>
    <row r="131" spans="1:19" x14ac:dyDescent="0.25">
      <c r="A131" s="1">
        <v>14</v>
      </c>
      <c r="B131" s="5">
        <v>0.54999999999999993</v>
      </c>
      <c r="C131" s="1" t="s">
        <v>153</v>
      </c>
      <c r="D131" s="1">
        <v>1</v>
      </c>
      <c r="E131" s="1">
        <v>5</v>
      </c>
      <c r="F131" s="1" t="s">
        <v>158</v>
      </c>
      <c r="G131" s="2">
        <v>36.607099999999996</v>
      </c>
      <c r="H131" s="1">
        <f>1+COUNTIFS(A:A,A131,G:G,"&gt;"&amp;G131)</f>
        <v>6</v>
      </c>
      <c r="I131" s="2">
        <f>AVERAGEIF(A:A,A131,G:G)</f>
        <v>49.307816666666632</v>
      </c>
      <c r="J131" s="2">
        <f t="shared" si="16"/>
        <v>-12.700716666666636</v>
      </c>
      <c r="K131" s="2">
        <f t="shared" si="17"/>
        <v>77.299283333333364</v>
      </c>
      <c r="L131" s="2">
        <f t="shared" si="18"/>
        <v>103.33302242332276</v>
      </c>
      <c r="M131" s="2">
        <f>SUMIF(A:A,A131,L:L)</f>
        <v>1442.6724297486915</v>
      </c>
      <c r="N131" s="3">
        <f t="shared" si="19"/>
        <v>7.1626115736697776E-2</v>
      </c>
      <c r="O131" s="6">
        <f t="shared" si="20"/>
        <v>13.961388101458196</v>
      </c>
      <c r="P131" s="3">
        <f t="shared" si="21"/>
        <v>7.1626115736697776E-2</v>
      </c>
      <c r="Q131" s="3">
        <f>IF(ISNUMBER(P131),SUMIF(A:A,A131,P:P),"")</f>
        <v>1</v>
      </c>
      <c r="R131" s="3">
        <f t="shared" si="22"/>
        <v>7.1626115736697776E-2</v>
      </c>
      <c r="S131" s="7">
        <f t="shared" si="23"/>
        <v>13.961388101458196</v>
      </c>
    </row>
    <row r="132" spans="1:19" x14ac:dyDescent="0.25">
      <c r="A132" s="1">
        <v>15</v>
      </c>
      <c r="B132" s="5">
        <v>0.55277777777777781</v>
      </c>
      <c r="C132" s="1" t="s">
        <v>160</v>
      </c>
      <c r="D132" s="1">
        <v>2</v>
      </c>
      <c r="E132" s="1">
        <v>2</v>
      </c>
      <c r="F132" s="1" t="s">
        <v>162</v>
      </c>
      <c r="G132" s="2">
        <v>77.129066666666603</v>
      </c>
      <c r="H132" s="1">
        <f>1+COUNTIFS(A:A,A132,G:G,"&gt;"&amp;G132)</f>
        <v>1</v>
      </c>
      <c r="I132" s="2">
        <f>AVERAGEIF(A:A,A132,G:G)</f>
        <v>50.995052380952345</v>
      </c>
      <c r="J132" s="2">
        <f t="shared" si="16"/>
        <v>26.134014285714258</v>
      </c>
      <c r="K132" s="2">
        <f t="shared" si="17"/>
        <v>116.13401428571426</v>
      </c>
      <c r="L132" s="2">
        <f t="shared" si="18"/>
        <v>1062.1398271764069</v>
      </c>
      <c r="M132" s="2">
        <f>SUMIF(A:A,A132,L:L)</f>
        <v>2218.1902034729997</v>
      </c>
      <c r="N132" s="3">
        <f t="shared" si="19"/>
        <v>0.47883171853947626</v>
      </c>
      <c r="O132" s="6">
        <f t="shared" si="20"/>
        <v>2.0884163711004393</v>
      </c>
      <c r="P132" s="3">
        <f t="shared" si="21"/>
        <v>0.47883171853947626</v>
      </c>
      <c r="Q132" s="3">
        <f>IF(ISNUMBER(P132),SUMIF(A:A,A132,P:P),"")</f>
        <v>0.96557802331927201</v>
      </c>
      <c r="R132" s="3">
        <f t="shared" si="22"/>
        <v>0.49590163298605727</v>
      </c>
      <c r="S132" s="7">
        <f t="shared" si="23"/>
        <v>2.0165289514747693</v>
      </c>
    </row>
    <row r="133" spans="1:19" x14ac:dyDescent="0.25">
      <c r="A133" s="1">
        <v>15</v>
      </c>
      <c r="B133" s="5">
        <v>0.55277777777777781</v>
      </c>
      <c r="C133" s="1" t="s">
        <v>160</v>
      </c>
      <c r="D133" s="1">
        <v>2</v>
      </c>
      <c r="E133" s="1">
        <v>8</v>
      </c>
      <c r="F133" s="1" t="s">
        <v>167</v>
      </c>
      <c r="G133" s="2">
        <v>59.611099999999993</v>
      </c>
      <c r="H133" s="1">
        <f>1+COUNTIFS(A:A,A133,G:G,"&gt;"&amp;G133)</f>
        <v>2</v>
      </c>
      <c r="I133" s="2">
        <f>AVERAGEIF(A:A,A133,G:G)</f>
        <v>50.995052380952345</v>
      </c>
      <c r="J133" s="2">
        <f t="shared" si="16"/>
        <v>8.6160476190476487</v>
      </c>
      <c r="K133" s="2">
        <f t="shared" si="17"/>
        <v>98.616047619047649</v>
      </c>
      <c r="L133" s="2">
        <f t="shared" si="18"/>
        <v>371.28236216882021</v>
      </c>
      <c r="M133" s="2">
        <f>SUMIF(A:A,A133,L:L)</f>
        <v>2218.1902034729997</v>
      </c>
      <c r="N133" s="3">
        <f t="shared" si="19"/>
        <v>0.16738076003920083</v>
      </c>
      <c r="O133" s="6">
        <f t="shared" si="20"/>
        <v>5.9744023134188096</v>
      </c>
      <c r="P133" s="3">
        <f t="shared" si="21"/>
        <v>0.16738076003920083</v>
      </c>
      <c r="Q133" s="3">
        <f>IF(ISNUMBER(P133),SUMIF(A:A,A133,P:P),"")</f>
        <v>0.96557802331927201</v>
      </c>
      <c r="R133" s="3">
        <f t="shared" si="22"/>
        <v>0.17334773161449196</v>
      </c>
      <c r="S133" s="7">
        <f t="shared" si="23"/>
        <v>5.7687515763050197</v>
      </c>
    </row>
    <row r="134" spans="1:19" x14ac:dyDescent="0.25">
      <c r="A134" s="1">
        <v>15</v>
      </c>
      <c r="B134" s="5">
        <v>0.55277777777777781</v>
      </c>
      <c r="C134" s="1" t="s">
        <v>160</v>
      </c>
      <c r="D134" s="1">
        <v>2</v>
      </c>
      <c r="E134" s="1">
        <v>5</v>
      </c>
      <c r="F134" s="1" t="s">
        <v>165</v>
      </c>
      <c r="G134" s="2">
        <v>52.261733333333304</v>
      </c>
      <c r="H134" s="1">
        <f>1+COUNTIFS(A:A,A134,G:G,"&gt;"&amp;G134)</f>
        <v>3</v>
      </c>
      <c r="I134" s="2">
        <f>AVERAGEIF(A:A,A134,G:G)</f>
        <v>50.995052380952345</v>
      </c>
      <c r="J134" s="2">
        <f t="shared" si="16"/>
        <v>1.266680952380959</v>
      </c>
      <c r="K134" s="2">
        <f t="shared" si="17"/>
        <v>91.266680952380966</v>
      </c>
      <c r="L134" s="2">
        <f t="shared" si="18"/>
        <v>238.88944152489958</v>
      </c>
      <c r="M134" s="2">
        <f>SUMIF(A:A,A134,L:L)</f>
        <v>2218.1902034729997</v>
      </c>
      <c r="N134" s="3">
        <f t="shared" si="19"/>
        <v>0.10769565258690288</v>
      </c>
      <c r="O134" s="6">
        <f t="shared" si="20"/>
        <v>9.2854258828421123</v>
      </c>
      <c r="P134" s="3">
        <f t="shared" si="21"/>
        <v>0.10769565258690288</v>
      </c>
      <c r="Q134" s="3">
        <f>IF(ISNUMBER(P134),SUMIF(A:A,A134,P:P),"")</f>
        <v>0.96557802331927201</v>
      </c>
      <c r="R134" s="3">
        <f t="shared" si="22"/>
        <v>0.1115349044675729</v>
      </c>
      <c r="S134" s="7">
        <f t="shared" si="23"/>
        <v>8.9658031696322915</v>
      </c>
    </row>
    <row r="135" spans="1:19" x14ac:dyDescent="0.25">
      <c r="A135" s="1">
        <v>15</v>
      </c>
      <c r="B135" s="5">
        <v>0.55277777777777781</v>
      </c>
      <c r="C135" s="1" t="s">
        <v>160</v>
      </c>
      <c r="D135" s="1">
        <v>2</v>
      </c>
      <c r="E135" s="1">
        <v>4</v>
      </c>
      <c r="F135" s="1" t="s">
        <v>164</v>
      </c>
      <c r="G135" s="2">
        <v>47.916766666666597</v>
      </c>
      <c r="H135" s="1">
        <f>1+COUNTIFS(A:A,A135,G:G,"&gt;"&amp;G135)</f>
        <v>4</v>
      </c>
      <c r="I135" s="2">
        <f>AVERAGEIF(A:A,A135,G:G)</f>
        <v>50.995052380952345</v>
      </c>
      <c r="J135" s="2">
        <f t="shared" si="16"/>
        <v>-3.078285714285748</v>
      </c>
      <c r="K135" s="2">
        <f t="shared" si="17"/>
        <v>86.921714285714245</v>
      </c>
      <c r="L135" s="2">
        <f t="shared" si="18"/>
        <v>184.06755871385943</v>
      </c>
      <c r="M135" s="2">
        <f>SUMIF(A:A,A135,L:L)</f>
        <v>2218.1902034729997</v>
      </c>
      <c r="N135" s="3">
        <f t="shared" si="19"/>
        <v>8.2980962780228026E-2</v>
      </c>
      <c r="O135" s="6">
        <f t="shared" si="20"/>
        <v>12.050956827874636</v>
      </c>
      <c r="P135" s="3">
        <f t="shared" si="21"/>
        <v>8.2980962780228026E-2</v>
      </c>
      <c r="Q135" s="3">
        <f>IF(ISNUMBER(P135),SUMIF(A:A,A135,P:P),"")</f>
        <v>0.96557802331927201</v>
      </c>
      <c r="R135" s="3">
        <f t="shared" si="22"/>
        <v>8.5939158489722653E-2</v>
      </c>
      <c r="S135" s="7">
        <f t="shared" si="23"/>
        <v>11.636139072965076</v>
      </c>
    </row>
    <row r="136" spans="1:19" x14ac:dyDescent="0.25">
      <c r="A136" s="1">
        <v>15</v>
      </c>
      <c r="B136" s="5">
        <v>0.55277777777777781</v>
      </c>
      <c r="C136" s="1" t="s">
        <v>160</v>
      </c>
      <c r="D136" s="1">
        <v>2</v>
      </c>
      <c r="E136" s="1">
        <v>1</v>
      </c>
      <c r="F136" s="1" t="s">
        <v>161</v>
      </c>
      <c r="G136" s="2">
        <v>46.460266666666598</v>
      </c>
      <c r="H136" s="1">
        <f>1+COUNTIFS(A:A,A136,G:G,"&gt;"&amp;G136)</f>
        <v>5</v>
      </c>
      <c r="I136" s="2">
        <f>AVERAGEIF(A:A,A136,G:G)</f>
        <v>50.995052380952345</v>
      </c>
      <c r="J136" s="2">
        <f t="shared" si="16"/>
        <v>-4.5347857142857464</v>
      </c>
      <c r="K136" s="2">
        <f t="shared" si="17"/>
        <v>85.465214285714254</v>
      </c>
      <c r="L136" s="2">
        <f t="shared" si="18"/>
        <v>168.66472305149543</v>
      </c>
      <c r="M136" s="2">
        <f>SUMIF(A:A,A136,L:L)</f>
        <v>2218.1902034729997</v>
      </c>
      <c r="N136" s="3">
        <f t="shared" si="19"/>
        <v>7.6037087706644205E-2</v>
      </c>
      <c r="O136" s="6">
        <f t="shared" si="20"/>
        <v>13.151476866895033</v>
      </c>
      <c r="P136" s="3">
        <f t="shared" si="21"/>
        <v>7.6037087706644205E-2</v>
      </c>
      <c r="Q136" s="3">
        <f>IF(ISNUMBER(P136),SUMIF(A:A,A136,P:P),"")</f>
        <v>0.96557802331927201</v>
      </c>
      <c r="R136" s="3">
        <f t="shared" si="22"/>
        <v>7.8747740597138946E-2</v>
      </c>
      <c r="S136" s="7">
        <f t="shared" si="23"/>
        <v>12.698777036865637</v>
      </c>
    </row>
    <row r="137" spans="1:19" x14ac:dyDescent="0.25">
      <c r="A137" s="1">
        <v>15</v>
      </c>
      <c r="B137" s="5">
        <v>0.55277777777777781</v>
      </c>
      <c r="C137" s="1" t="s">
        <v>160</v>
      </c>
      <c r="D137" s="1">
        <v>2</v>
      </c>
      <c r="E137" s="1">
        <v>7</v>
      </c>
      <c r="F137" s="1" t="s">
        <v>166</v>
      </c>
      <c r="G137" s="2">
        <v>40.334933333333304</v>
      </c>
      <c r="H137" s="1">
        <f>1+COUNTIFS(A:A,A137,G:G,"&gt;"&amp;G137)</f>
        <v>6</v>
      </c>
      <c r="I137" s="2">
        <f>AVERAGEIF(A:A,A137,G:G)</f>
        <v>50.995052380952345</v>
      </c>
      <c r="J137" s="2">
        <f t="shared" si="16"/>
        <v>-10.660119047619041</v>
      </c>
      <c r="K137" s="2">
        <f t="shared" si="17"/>
        <v>79.339880952380952</v>
      </c>
      <c r="L137" s="2">
        <f t="shared" si="18"/>
        <v>116.79179938015112</v>
      </c>
      <c r="M137" s="2">
        <f>SUMIF(A:A,A137,L:L)</f>
        <v>2218.1902034729997</v>
      </c>
      <c r="N137" s="3">
        <f t="shared" si="19"/>
        <v>5.2651841666819778E-2</v>
      </c>
      <c r="O137" s="6">
        <f t="shared" si="20"/>
        <v>18.992687973347408</v>
      </c>
      <c r="P137" s="3">
        <f t="shared" si="21"/>
        <v>5.2651841666819778E-2</v>
      </c>
      <c r="Q137" s="3">
        <f>IF(ISNUMBER(P137),SUMIF(A:A,A137,P:P),"")</f>
        <v>0.96557802331927201</v>
      </c>
      <c r="R137" s="3">
        <f t="shared" si="22"/>
        <v>5.4528831845016265E-2</v>
      </c>
      <c r="S137" s="7">
        <f t="shared" si="23"/>
        <v>18.338922110824502</v>
      </c>
    </row>
    <row r="138" spans="1:19" x14ac:dyDescent="0.25">
      <c r="A138" s="1">
        <v>15</v>
      </c>
      <c r="B138" s="5">
        <v>0.55277777777777781</v>
      </c>
      <c r="C138" s="1" t="s">
        <v>160</v>
      </c>
      <c r="D138" s="1">
        <v>2</v>
      </c>
      <c r="E138" s="1">
        <v>10</v>
      </c>
      <c r="F138" s="1" t="s">
        <v>168</v>
      </c>
      <c r="G138" s="2">
        <v>33.2515</v>
      </c>
      <c r="H138" s="1">
        <f>1+COUNTIFS(A:A,A138,G:G,"&gt;"&amp;G138)</f>
        <v>7</v>
      </c>
      <c r="I138" s="2">
        <f>AVERAGEIF(A:A,A138,G:G)</f>
        <v>50.995052380952345</v>
      </c>
      <c r="J138" s="2">
        <f t="shared" si="16"/>
        <v>-17.743552380952345</v>
      </c>
      <c r="K138" s="2">
        <f t="shared" si="17"/>
        <v>72.256447619047663</v>
      </c>
      <c r="L138" s="2">
        <f t="shared" si="18"/>
        <v>76.35449145736672</v>
      </c>
      <c r="M138" s="2">
        <f>SUMIF(A:A,A138,L:L)</f>
        <v>2218.1902034729997</v>
      </c>
      <c r="N138" s="3">
        <f t="shared" si="19"/>
        <v>3.4421976680727925E-2</v>
      </c>
      <c r="O138" s="6">
        <f t="shared" si="20"/>
        <v>29.051207874412309</v>
      </c>
      <c r="P138" s="3" t="str">
        <f t="shared" si="21"/>
        <v/>
      </c>
      <c r="Q138" s="3" t="str">
        <f>IF(ISNUMBER(P138),SUMIF(A:A,A138,P:P),"")</f>
        <v/>
      </c>
      <c r="R138" s="3" t="str">
        <f t="shared" si="22"/>
        <v/>
      </c>
      <c r="S138" s="7" t="str">
        <f t="shared" si="23"/>
        <v/>
      </c>
    </row>
    <row r="139" spans="1:19" x14ac:dyDescent="0.25">
      <c r="A139" s="1">
        <v>16</v>
      </c>
      <c r="B139" s="5">
        <v>0.55902777777777779</v>
      </c>
      <c r="C139" s="1" t="s">
        <v>69</v>
      </c>
      <c r="D139" s="1">
        <v>4</v>
      </c>
      <c r="E139" s="1">
        <v>7</v>
      </c>
      <c r="F139" s="1" t="s">
        <v>173</v>
      </c>
      <c r="G139" s="2">
        <v>65.611466666666701</v>
      </c>
      <c r="H139" s="1">
        <f>1+COUNTIFS(A:A,A139,G:G,"&gt;"&amp;G139)</f>
        <v>1</v>
      </c>
      <c r="I139" s="2">
        <f>AVERAGEIF(A:A,A139,G:G)</f>
        <v>49.010028571428542</v>
      </c>
      <c r="J139" s="2">
        <f t="shared" si="16"/>
        <v>16.601438095238159</v>
      </c>
      <c r="K139" s="2">
        <f t="shared" si="17"/>
        <v>106.60143809523817</v>
      </c>
      <c r="L139" s="2">
        <f t="shared" si="18"/>
        <v>599.49419162054721</v>
      </c>
      <c r="M139" s="2">
        <f>SUMIF(A:A,A139,L:L)</f>
        <v>1928.5018437028425</v>
      </c>
      <c r="N139" s="3">
        <f t="shared" si="19"/>
        <v>0.31086005625459057</v>
      </c>
      <c r="O139" s="6">
        <f t="shared" si="20"/>
        <v>3.2168816156328952</v>
      </c>
      <c r="P139" s="3">
        <f t="shared" si="21"/>
        <v>0.31086005625459057</v>
      </c>
      <c r="Q139" s="3">
        <f>IF(ISNUMBER(P139),SUMIF(A:A,A139,P:P),"")</f>
        <v>0.97573107243652468</v>
      </c>
      <c r="R139" s="3">
        <f t="shared" si="22"/>
        <v>0.31859194099285315</v>
      </c>
      <c r="S139" s="7">
        <f t="shared" si="23"/>
        <v>3.1388113487228249</v>
      </c>
    </row>
    <row r="140" spans="1:19" x14ac:dyDescent="0.25">
      <c r="A140" s="1">
        <v>16</v>
      </c>
      <c r="B140" s="5">
        <v>0.55902777777777779</v>
      </c>
      <c r="C140" s="1" t="s">
        <v>69</v>
      </c>
      <c r="D140" s="1">
        <v>4</v>
      </c>
      <c r="E140" s="1">
        <v>8</v>
      </c>
      <c r="F140" s="1" t="s">
        <v>174</v>
      </c>
      <c r="G140" s="2">
        <v>57.704200000000007</v>
      </c>
      <c r="H140" s="1">
        <f>1+COUNTIFS(A:A,A140,G:G,"&gt;"&amp;G140)</f>
        <v>2</v>
      </c>
      <c r="I140" s="2">
        <f>AVERAGEIF(A:A,A140,G:G)</f>
        <v>49.010028571428542</v>
      </c>
      <c r="J140" s="2">
        <f t="shared" si="16"/>
        <v>8.6941714285714653</v>
      </c>
      <c r="K140" s="2">
        <f t="shared" si="17"/>
        <v>98.694171428571465</v>
      </c>
      <c r="L140" s="2">
        <f t="shared" si="18"/>
        <v>373.0268070075316</v>
      </c>
      <c r="M140" s="2">
        <f>SUMIF(A:A,A140,L:L)</f>
        <v>1928.5018437028425</v>
      </c>
      <c r="N140" s="3">
        <f t="shared" si="19"/>
        <v>0.19342828643155308</v>
      </c>
      <c r="O140" s="6">
        <f t="shared" si="20"/>
        <v>5.1698746778375773</v>
      </c>
      <c r="P140" s="3">
        <f t="shared" si="21"/>
        <v>0.19342828643155308</v>
      </c>
      <c r="Q140" s="3">
        <f>IF(ISNUMBER(P140),SUMIF(A:A,A140,P:P),"")</f>
        <v>0.97573107243652468</v>
      </c>
      <c r="R140" s="3">
        <f t="shared" si="22"/>
        <v>0.19823934267926718</v>
      </c>
      <c r="S140" s="7">
        <f t="shared" si="23"/>
        <v>5.0444073637688911</v>
      </c>
    </row>
    <row r="141" spans="1:19" x14ac:dyDescent="0.25">
      <c r="A141" s="1">
        <v>16</v>
      </c>
      <c r="B141" s="5">
        <v>0.55902777777777779</v>
      </c>
      <c r="C141" s="1" t="s">
        <v>69</v>
      </c>
      <c r="D141" s="1">
        <v>4</v>
      </c>
      <c r="E141" s="1">
        <v>3</v>
      </c>
      <c r="F141" s="1" t="s">
        <v>171</v>
      </c>
      <c r="G141" s="2">
        <v>52.942333333333302</v>
      </c>
      <c r="H141" s="1">
        <f>1+COUNTIFS(A:A,A141,G:G,"&gt;"&amp;G141)</f>
        <v>3</v>
      </c>
      <c r="I141" s="2">
        <f>AVERAGEIF(A:A,A141,G:G)</f>
        <v>49.010028571428542</v>
      </c>
      <c r="J141" s="2">
        <f t="shared" si="16"/>
        <v>3.93230476190476</v>
      </c>
      <c r="K141" s="2">
        <f t="shared" si="17"/>
        <v>93.93230476190476</v>
      </c>
      <c r="L141" s="2">
        <f t="shared" si="18"/>
        <v>280.32181590938336</v>
      </c>
      <c r="M141" s="2">
        <f>SUMIF(A:A,A141,L:L)</f>
        <v>1928.5018437028425</v>
      </c>
      <c r="N141" s="3">
        <f t="shared" si="19"/>
        <v>0.14535729733664562</v>
      </c>
      <c r="O141" s="6">
        <f t="shared" si="20"/>
        <v>6.8795995682556814</v>
      </c>
      <c r="P141" s="3">
        <f t="shared" si="21"/>
        <v>0.14535729733664562</v>
      </c>
      <c r="Q141" s="3">
        <f>IF(ISNUMBER(P141),SUMIF(A:A,A141,P:P),"")</f>
        <v>0.97573107243652468</v>
      </c>
      <c r="R141" s="3">
        <f t="shared" si="22"/>
        <v>0.14897270512629054</v>
      </c>
      <c r="S141" s="7">
        <f t="shared" si="23"/>
        <v>6.7126390646679681</v>
      </c>
    </row>
    <row r="142" spans="1:19" x14ac:dyDescent="0.25">
      <c r="A142" s="1">
        <v>16</v>
      </c>
      <c r="B142" s="5">
        <v>0.55902777777777779</v>
      </c>
      <c r="C142" s="1" t="s">
        <v>69</v>
      </c>
      <c r="D142" s="1">
        <v>4</v>
      </c>
      <c r="E142" s="1">
        <v>2</v>
      </c>
      <c r="F142" s="1" t="s">
        <v>170</v>
      </c>
      <c r="G142" s="2">
        <v>49.841566666666601</v>
      </c>
      <c r="H142" s="1">
        <f>1+COUNTIFS(A:A,A142,G:G,"&gt;"&amp;G142)</f>
        <v>4</v>
      </c>
      <c r="I142" s="2">
        <f>AVERAGEIF(A:A,A142,G:G)</f>
        <v>49.010028571428542</v>
      </c>
      <c r="J142" s="2">
        <f t="shared" si="16"/>
        <v>0.83153809523805933</v>
      </c>
      <c r="K142" s="2">
        <f t="shared" si="17"/>
        <v>90.831538095238059</v>
      </c>
      <c r="L142" s="2">
        <f t="shared" si="18"/>
        <v>232.73309587830101</v>
      </c>
      <c r="M142" s="2">
        <f>SUMIF(A:A,A142,L:L)</f>
        <v>1928.5018437028425</v>
      </c>
      <c r="N142" s="3">
        <f t="shared" si="19"/>
        <v>0.12068077437325085</v>
      </c>
      <c r="O142" s="6">
        <f t="shared" si="20"/>
        <v>8.2863240246298258</v>
      </c>
      <c r="P142" s="3">
        <f t="shared" si="21"/>
        <v>0.12068077437325085</v>
      </c>
      <c r="Q142" s="3">
        <f>IF(ISNUMBER(P142),SUMIF(A:A,A142,P:P),"")</f>
        <v>0.97573107243652468</v>
      </c>
      <c r="R142" s="3">
        <f t="shared" si="22"/>
        <v>0.1236824139174902</v>
      </c>
      <c r="S142" s="7">
        <f t="shared" si="23"/>
        <v>8.0852238271085994</v>
      </c>
    </row>
    <row r="143" spans="1:19" x14ac:dyDescent="0.25">
      <c r="A143" s="1">
        <v>16</v>
      </c>
      <c r="B143" s="5">
        <v>0.55902777777777779</v>
      </c>
      <c r="C143" s="1" t="s">
        <v>69</v>
      </c>
      <c r="D143" s="1">
        <v>4</v>
      </c>
      <c r="E143" s="1">
        <v>1</v>
      </c>
      <c r="F143" s="1" t="s">
        <v>169</v>
      </c>
      <c r="G143" s="2">
        <v>49.658366666666595</v>
      </c>
      <c r="H143" s="1">
        <f>1+COUNTIFS(A:A,A143,G:G,"&gt;"&amp;G143)</f>
        <v>5</v>
      </c>
      <c r="I143" s="2">
        <f>AVERAGEIF(A:A,A143,G:G)</f>
        <v>49.010028571428542</v>
      </c>
      <c r="J143" s="2">
        <f t="shared" si="16"/>
        <v>0.64833809523805286</v>
      </c>
      <c r="K143" s="2">
        <f t="shared" si="17"/>
        <v>90.648338095238046</v>
      </c>
      <c r="L143" s="2">
        <f t="shared" si="18"/>
        <v>230.18890219349836</v>
      </c>
      <c r="M143" s="2">
        <f>SUMIF(A:A,A143,L:L)</f>
        <v>1928.5018437028425</v>
      </c>
      <c r="N143" s="3">
        <f t="shared" si="19"/>
        <v>0.11936151523273707</v>
      </c>
      <c r="O143" s="6">
        <f t="shared" si="20"/>
        <v>8.3779097312073318</v>
      </c>
      <c r="P143" s="3">
        <f t="shared" si="21"/>
        <v>0.11936151523273707</v>
      </c>
      <c r="Q143" s="3">
        <f>IF(ISNUMBER(P143),SUMIF(A:A,A143,P:P),"")</f>
        <v>0.97573107243652468</v>
      </c>
      <c r="R143" s="3">
        <f t="shared" si="22"/>
        <v>0.12233034142766017</v>
      </c>
      <c r="S143" s="7">
        <f t="shared" si="23"/>
        <v>8.1745868468073244</v>
      </c>
    </row>
    <row r="144" spans="1:19" x14ac:dyDescent="0.25">
      <c r="A144" s="1">
        <v>16</v>
      </c>
      <c r="B144" s="5">
        <v>0.55902777777777779</v>
      </c>
      <c r="C144" s="1" t="s">
        <v>69</v>
      </c>
      <c r="D144" s="1">
        <v>4</v>
      </c>
      <c r="E144" s="1">
        <v>5</v>
      </c>
      <c r="F144" s="1" t="s">
        <v>172</v>
      </c>
      <c r="G144" s="2">
        <v>44.203233333333301</v>
      </c>
      <c r="H144" s="1">
        <f>1+COUNTIFS(A:A,A144,G:G,"&gt;"&amp;G144)</f>
        <v>6</v>
      </c>
      <c r="I144" s="2">
        <f>AVERAGEIF(A:A,A144,G:G)</f>
        <v>49.010028571428542</v>
      </c>
      <c r="J144" s="2">
        <f t="shared" si="16"/>
        <v>-4.8067952380952406</v>
      </c>
      <c r="K144" s="2">
        <f t="shared" si="17"/>
        <v>85.193204761904752</v>
      </c>
      <c r="L144" s="2">
        <f t="shared" si="18"/>
        <v>165.93435954272792</v>
      </c>
      <c r="M144" s="2">
        <f>SUMIF(A:A,A144,L:L)</f>
        <v>1928.5018437028425</v>
      </c>
      <c r="N144" s="3">
        <f t="shared" si="19"/>
        <v>8.6043142807747441E-2</v>
      </c>
      <c r="O144" s="6">
        <f t="shared" si="20"/>
        <v>11.622076639324693</v>
      </c>
      <c r="P144" s="3">
        <f t="shared" si="21"/>
        <v>8.6043142807747441E-2</v>
      </c>
      <c r="Q144" s="3">
        <f>IF(ISNUMBER(P144),SUMIF(A:A,A144,P:P),"")</f>
        <v>0.97573107243652468</v>
      </c>
      <c r="R144" s="3">
        <f t="shared" si="22"/>
        <v>8.8183255856438769E-2</v>
      </c>
      <c r="S144" s="7">
        <f t="shared" si="23"/>
        <v>11.340021303227763</v>
      </c>
    </row>
    <row r="145" spans="1:19" x14ac:dyDescent="0.25">
      <c r="A145" s="1">
        <v>16</v>
      </c>
      <c r="B145" s="5">
        <v>0.55902777777777779</v>
      </c>
      <c r="C145" s="1" t="s">
        <v>69</v>
      </c>
      <c r="D145" s="1">
        <v>4</v>
      </c>
      <c r="E145" s="1">
        <v>9</v>
      </c>
      <c r="F145" s="1" t="s">
        <v>175</v>
      </c>
      <c r="G145" s="2">
        <v>23.109033333333301</v>
      </c>
      <c r="H145" s="1">
        <f>1+COUNTIFS(A:A,A145,G:G,"&gt;"&amp;G145)</f>
        <v>7</v>
      </c>
      <c r="I145" s="2">
        <f>AVERAGEIF(A:A,A145,G:G)</f>
        <v>49.010028571428542</v>
      </c>
      <c r="J145" s="2">
        <f t="shared" si="16"/>
        <v>-25.900995238095241</v>
      </c>
      <c r="K145" s="2">
        <f t="shared" si="17"/>
        <v>64.099004761904752</v>
      </c>
      <c r="L145" s="2">
        <f t="shared" si="18"/>
        <v>46.802671550853063</v>
      </c>
      <c r="M145" s="2">
        <f>SUMIF(A:A,A145,L:L)</f>
        <v>1928.5018437028425</v>
      </c>
      <c r="N145" s="3">
        <f t="shared" si="19"/>
        <v>2.4268927563475411E-2</v>
      </c>
      <c r="O145" s="6">
        <f t="shared" si="20"/>
        <v>41.204952191830429</v>
      </c>
      <c r="P145" s="3" t="str">
        <f t="shared" si="21"/>
        <v/>
      </c>
      <c r="Q145" s="3" t="str">
        <f>IF(ISNUMBER(P145),SUMIF(A:A,A145,P:P),"")</f>
        <v/>
      </c>
      <c r="R145" s="3" t="str">
        <f t="shared" si="22"/>
        <v/>
      </c>
      <c r="S145" s="7" t="str">
        <f t="shared" si="23"/>
        <v/>
      </c>
    </row>
    <row r="146" spans="1:19" x14ac:dyDescent="0.25">
      <c r="A146" s="1">
        <v>17</v>
      </c>
      <c r="B146" s="5">
        <v>0.56388888888888888</v>
      </c>
      <c r="C146" s="1" t="s">
        <v>176</v>
      </c>
      <c r="D146" s="1">
        <v>1</v>
      </c>
      <c r="E146" s="1">
        <v>2</v>
      </c>
      <c r="F146" s="1" t="s">
        <v>178</v>
      </c>
      <c r="G146" s="2">
        <v>74.933899999999994</v>
      </c>
      <c r="H146" s="1">
        <f>1+COUNTIFS(A:A,A146,G:G,"&gt;"&amp;G146)</f>
        <v>1</v>
      </c>
      <c r="I146" s="2">
        <f>AVERAGEIF(A:A,A146,G:G)</f>
        <v>49.569888888888869</v>
      </c>
      <c r="J146" s="2">
        <f t="shared" si="16"/>
        <v>25.364011111111125</v>
      </c>
      <c r="K146" s="2">
        <f t="shared" si="17"/>
        <v>115.36401111111113</v>
      </c>
      <c r="L146" s="2">
        <f t="shared" si="18"/>
        <v>1014.1850541548166</v>
      </c>
      <c r="M146" s="2">
        <f>SUMIF(A:A,A146,L:L)</f>
        <v>3404.7955814958077</v>
      </c>
      <c r="N146" s="3">
        <f t="shared" si="19"/>
        <v>0.29786958713957828</v>
      </c>
      <c r="O146" s="6">
        <f t="shared" si="20"/>
        <v>3.357173888086169</v>
      </c>
      <c r="P146" s="3">
        <f t="shared" si="21"/>
        <v>0.29786958713957828</v>
      </c>
      <c r="Q146" s="3">
        <f>IF(ISNUMBER(P146),SUMIF(A:A,A146,P:P),"")</f>
        <v>0.8189822277821347</v>
      </c>
      <c r="R146" s="3">
        <f t="shared" si="22"/>
        <v>0.36370702200245719</v>
      </c>
      <c r="S146" s="7">
        <f t="shared" si="23"/>
        <v>2.7494657499168218</v>
      </c>
    </row>
    <row r="147" spans="1:19" x14ac:dyDescent="0.25">
      <c r="A147" s="1">
        <v>17</v>
      </c>
      <c r="B147" s="5">
        <v>0.56388888888888888</v>
      </c>
      <c r="C147" s="1" t="s">
        <v>176</v>
      </c>
      <c r="D147" s="1">
        <v>1</v>
      </c>
      <c r="E147" s="1">
        <v>4</v>
      </c>
      <c r="F147" s="1" t="s">
        <v>180</v>
      </c>
      <c r="G147" s="2">
        <v>61.307199999999995</v>
      </c>
      <c r="H147" s="1">
        <f>1+COUNTIFS(A:A,A147,G:G,"&gt;"&amp;G147)</f>
        <v>2</v>
      </c>
      <c r="I147" s="2">
        <f>AVERAGEIF(A:A,A147,G:G)</f>
        <v>49.569888888888869</v>
      </c>
      <c r="J147" s="2">
        <f t="shared" si="16"/>
        <v>11.737311111111126</v>
      </c>
      <c r="K147" s="2">
        <f t="shared" si="17"/>
        <v>101.73731111111113</v>
      </c>
      <c r="L147" s="2">
        <f t="shared" si="18"/>
        <v>447.75162342169062</v>
      </c>
      <c r="M147" s="2">
        <f>SUMIF(A:A,A147,L:L)</f>
        <v>3404.7955814958077</v>
      </c>
      <c r="N147" s="3">
        <f t="shared" si="19"/>
        <v>0.13150616907960822</v>
      </c>
      <c r="O147" s="6">
        <f t="shared" si="20"/>
        <v>7.6042060003636998</v>
      </c>
      <c r="P147" s="3">
        <f t="shared" si="21"/>
        <v>0.13150616907960822</v>
      </c>
      <c r="Q147" s="3">
        <f>IF(ISNUMBER(P147),SUMIF(A:A,A147,P:P),"")</f>
        <v>0.8189822277821347</v>
      </c>
      <c r="R147" s="3">
        <f t="shared" si="22"/>
        <v>0.1605726774263915</v>
      </c>
      <c r="S147" s="7">
        <f t="shared" si="23"/>
        <v>6.2277095706921397</v>
      </c>
    </row>
    <row r="148" spans="1:19" x14ac:dyDescent="0.25">
      <c r="A148" s="1">
        <v>17</v>
      </c>
      <c r="B148" s="5">
        <v>0.56388888888888888</v>
      </c>
      <c r="C148" s="1" t="s">
        <v>176</v>
      </c>
      <c r="D148" s="1">
        <v>1</v>
      </c>
      <c r="E148" s="1">
        <v>3</v>
      </c>
      <c r="F148" s="1" t="s">
        <v>179</v>
      </c>
      <c r="G148" s="2">
        <v>57.3889</v>
      </c>
      <c r="H148" s="1">
        <f>1+COUNTIFS(A:A,A148,G:G,"&gt;"&amp;G148)</f>
        <v>3</v>
      </c>
      <c r="I148" s="2">
        <f>AVERAGEIF(A:A,A148,G:G)</f>
        <v>49.569888888888869</v>
      </c>
      <c r="J148" s="2">
        <f t="shared" si="16"/>
        <v>7.8190111111111307</v>
      </c>
      <c r="K148" s="2">
        <f t="shared" si="17"/>
        <v>97.819011111111138</v>
      </c>
      <c r="L148" s="2">
        <f t="shared" si="18"/>
        <v>353.94469307151303</v>
      </c>
      <c r="M148" s="2">
        <f>SUMIF(A:A,A148,L:L)</f>
        <v>3404.7955814958077</v>
      </c>
      <c r="N148" s="3">
        <f t="shared" si="19"/>
        <v>0.10395475575541505</v>
      </c>
      <c r="O148" s="6">
        <f t="shared" si="20"/>
        <v>9.6195695207326732</v>
      </c>
      <c r="P148" s="3">
        <f t="shared" si="21"/>
        <v>0.10395475575541505</v>
      </c>
      <c r="Q148" s="3">
        <f>IF(ISNUMBER(P148),SUMIF(A:A,A148,P:P),"")</f>
        <v>0.8189822277821347</v>
      </c>
      <c r="R148" s="3">
        <f t="shared" si="22"/>
        <v>0.12693163811006292</v>
      </c>
      <c r="S148" s="7">
        <f t="shared" si="23"/>
        <v>7.8782564763947667</v>
      </c>
    </row>
    <row r="149" spans="1:19" x14ac:dyDescent="0.25">
      <c r="A149" s="1">
        <v>17</v>
      </c>
      <c r="B149" s="5">
        <v>0.56388888888888888</v>
      </c>
      <c r="C149" s="1" t="s">
        <v>176</v>
      </c>
      <c r="D149" s="1">
        <v>1</v>
      </c>
      <c r="E149" s="1">
        <v>1</v>
      </c>
      <c r="F149" s="1" t="s">
        <v>177</v>
      </c>
      <c r="G149" s="2">
        <v>53.095966666666605</v>
      </c>
      <c r="H149" s="1">
        <f>1+COUNTIFS(A:A,A149,G:G,"&gt;"&amp;G149)</f>
        <v>4</v>
      </c>
      <c r="I149" s="2">
        <f>AVERAGEIF(A:A,A149,G:G)</f>
        <v>49.569888888888869</v>
      </c>
      <c r="J149" s="2">
        <f t="shared" si="16"/>
        <v>3.5260777777777363</v>
      </c>
      <c r="K149" s="2">
        <f t="shared" si="17"/>
        <v>93.526077777777743</v>
      </c>
      <c r="L149" s="2">
        <f t="shared" si="18"/>
        <v>273.57195221697947</v>
      </c>
      <c r="M149" s="2">
        <f>SUMIF(A:A,A149,L:L)</f>
        <v>3404.7955814958077</v>
      </c>
      <c r="N149" s="3">
        <f t="shared" si="19"/>
        <v>8.0349009410072364E-2</v>
      </c>
      <c r="O149" s="6">
        <f t="shared" si="20"/>
        <v>12.445704151700996</v>
      </c>
      <c r="P149" s="3">
        <f t="shared" si="21"/>
        <v>8.0349009410072364E-2</v>
      </c>
      <c r="Q149" s="3">
        <f>IF(ISNUMBER(P149),SUMIF(A:A,A149,P:P),"")</f>
        <v>0.8189822277821347</v>
      </c>
      <c r="R149" s="3">
        <f t="shared" si="22"/>
        <v>9.810836753767356E-2</v>
      </c>
      <c r="S149" s="7">
        <f t="shared" si="23"/>
        <v>10.192810512477445</v>
      </c>
    </row>
    <row r="150" spans="1:19" x14ac:dyDescent="0.25">
      <c r="A150" s="1">
        <v>17</v>
      </c>
      <c r="B150" s="5">
        <v>0.56388888888888888</v>
      </c>
      <c r="C150" s="1" t="s">
        <v>176</v>
      </c>
      <c r="D150" s="1">
        <v>1</v>
      </c>
      <c r="E150" s="1">
        <v>6</v>
      </c>
      <c r="F150" s="1" t="s">
        <v>182</v>
      </c>
      <c r="G150" s="2">
        <v>52.042999999999992</v>
      </c>
      <c r="H150" s="1">
        <f>1+COUNTIFS(A:A,A150,G:G,"&gt;"&amp;G150)</f>
        <v>5</v>
      </c>
      <c r="I150" s="2">
        <f>AVERAGEIF(A:A,A150,G:G)</f>
        <v>49.569888888888869</v>
      </c>
      <c r="J150" s="2">
        <f t="shared" si="16"/>
        <v>2.4731111111111233</v>
      </c>
      <c r="K150" s="2">
        <f t="shared" si="17"/>
        <v>92.473111111111123</v>
      </c>
      <c r="L150" s="2">
        <f t="shared" si="18"/>
        <v>256.82288057695683</v>
      </c>
      <c r="M150" s="2">
        <f>SUMIF(A:A,A150,L:L)</f>
        <v>3404.7955814958077</v>
      </c>
      <c r="N150" s="3">
        <f t="shared" si="19"/>
        <v>7.5429750312389812E-2</v>
      </c>
      <c r="O150" s="6">
        <f t="shared" si="20"/>
        <v>13.257368556286254</v>
      </c>
      <c r="P150" s="3">
        <f t="shared" si="21"/>
        <v>7.5429750312389812E-2</v>
      </c>
      <c r="Q150" s="3">
        <f>IF(ISNUMBER(P150),SUMIF(A:A,A150,P:P),"")</f>
        <v>0.8189822277821347</v>
      </c>
      <c r="R150" s="3">
        <f t="shared" si="22"/>
        <v>9.2101815831412151E-2</v>
      </c>
      <c r="S150" s="7">
        <f t="shared" si="23"/>
        <v>10.85754923475614</v>
      </c>
    </row>
    <row r="151" spans="1:19" x14ac:dyDescent="0.25">
      <c r="A151" s="1">
        <v>17</v>
      </c>
      <c r="B151" s="5">
        <v>0.56388888888888888</v>
      </c>
      <c r="C151" s="1" t="s">
        <v>176</v>
      </c>
      <c r="D151" s="1">
        <v>1</v>
      </c>
      <c r="E151" s="1">
        <v>7</v>
      </c>
      <c r="F151" s="1" t="s">
        <v>183</v>
      </c>
      <c r="G151" s="2">
        <v>50.810299999999998</v>
      </c>
      <c r="H151" s="1">
        <f>1+COUNTIFS(A:A,A151,G:G,"&gt;"&amp;G151)</f>
        <v>6</v>
      </c>
      <c r="I151" s="2">
        <f>AVERAGEIF(A:A,A151,G:G)</f>
        <v>49.569888888888869</v>
      </c>
      <c r="J151" s="2">
        <f t="shared" si="16"/>
        <v>1.2404111111111291</v>
      </c>
      <c r="K151" s="2">
        <f t="shared" si="17"/>
        <v>91.240411111111129</v>
      </c>
      <c r="L151" s="2">
        <f t="shared" si="18"/>
        <v>238.5132028521052</v>
      </c>
      <c r="M151" s="2">
        <f>SUMIF(A:A,A151,L:L)</f>
        <v>3404.7955814958077</v>
      </c>
      <c r="N151" s="3">
        <f t="shared" si="19"/>
        <v>7.005213591922034E-2</v>
      </c>
      <c r="O151" s="6">
        <f t="shared" si="20"/>
        <v>14.275082220949498</v>
      </c>
      <c r="P151" s="3">
        <f t="shared" si="21"/>
        <v>7.005213591922034E-2</v>
      </c>
      <c r="Q151" s="3">
        <f>IF(ISNUMBER(P151),SUMIF(A:A,A151,P:P),"")</f>
        <v>0.8189822277821347</v>
      </c>
      <c r="R151" s="3">
        <f t="shared" si="22"/>
        <v>8.5535599605044879E-2</v>
      </c>
      <c r="S151" s="7">
        <f t="shared" si="23"/>
        <v>11.691038639086363</v>
      </c>
    </row>
    <row r="152" spans="1:19" x14ac:dyDescent="0.25">
      <c r="A152" s="1">
        <v>17</v>
      </c>
      <c r="B152" s="5">
        <v>0.56388888888888888</v>
      </c>
      <c r="C152" s="1" t="s">
        <v>176</v>
      </c>
      <c r="D152" s="1">
        <v>1</v>
      </c>
      <c r="E152" s="1">
        <v>9</v>
      </c>
      <c r="F152" s="1" t="s">
        <v>185</v>
      </c>
      <c r="G152" s="2">
        <v>48.1788666666666</v>
      </c>
      <c r="H152" s="1">
        <f>1+COUNTIFS(A:A,A152,G:G,"&gt;"&amp;G152)</f>
        <v>7</v>
      </c>
      <c r="I152" s="2">
        <f>AVERAGEIF(A:A,A152,G:G)</f>
        <v>49.569888888888869</v>
      </c>
      <c r="J152" s="2">
        <f t="shared" si="16"/>
        <v>-1.3910222222222686</v>
      </c>
      <c r="K152" s="2">
        <f t="shared" si="17"/>
        <v>88.608977777777739</v>
      </c>
      <c r="L152" s="2">
        <f t="shared" si="18"/>
        <v>203.67766418214325</v>
      </c>
      <c r="M152" s="2">
        <f>SUMIF(A:A,A152,L:L)</f>
        <v>3404.7955814958077</v>
      </c>
      <c r="N152" s="3">
        <f t="shared" si="19"/>
        <v>5.9820820165850545E-2</v>
      </c>
      <c r="O152" s="6">
        <f t="shared" si="20"/>
        <v>16.716587924196705</v>
      </c>
      <c r="P152" s="3">
        <f t="shared" si="21"/>
        <v>5.9820820165850545E-2</v>
      </c>
      <c r="Q152" s="3">
        <f>IF(ISNUMBER(P152),SUMIF(A:A,A152,P:P),"")</f>
        <v>0.8189822277821347</v>
      </c>
      <c r="R152" s="3">
        <f t="shared" si="22"/>
        <v>7.3042879486957618E-2</v>
      </c>
      <c r="S152" s="7">
        <f t="shared" si="23"/>
        <v>13.690588419074551</v>
      </c>
    </row>
    <row r="153" spans="1:19" x14ac:dyDescent="0.25">
      <c r="A153" s="1">
        <v>17</v>
      </c>
      <c r="B153" s="5">
        <v>0.56388888888888888</v>
      </c>
      <c r="C153" s="1" t="s">
        <v>176</v>
      </c>
      <c r="D153" s="1">
        <v>1</v>
      </c>
      <c r="E153" s="1">
        <v>11</v>
      </c>
      <c r="F153" s="1" t="s">
        <v>187</v>
      </c>
      <c r="G153" s="2">
        <v>43.516599999999997</v>
      </c>
      <c r="H153" s="1">
        <f>1+COUNTIFS(A:A,A153,G:G,"&gt;"&amp;G153)</f>
        <v>8</v>
      </c>
      <c r="I153" s="2">
        <f>AVERAGEIF(A:A,A153,G:G)</f>
        <v>49.569888888888869</v>
      </c>
      <c r="J153" s="2">
        <f t="shared" si="16"/>
        <v>-6.0532888888888721</v>
      </c>
      <c r="K153" s="2">
        <f t="shared" si="17"/>
        <v>83.946711111111128</v>
      </c>
      <c r="L153" s="2">
        <f t="shared" si="18"/>
        <v>153.97691162589746</v>
      </c>
      <c r="M153" s="2">
        <f>SUMIF(A:A,A153,L:L)</f>
        <v>3404.7955814958077</v>
      </c>
      <c r="N153" s="3">
        <f t="shared" si="19"/>
        <v>4.52235407208358E-2</v>
      </c>
      <c r="O153" s="6">
        <f t="shared" si="20"/>
        <v>22.112377404789779</v>
      </c>
      <c r="P153" s="3" t="str">
        <f t="shared" si="21"/>
        <v/>
      </c>
      <c r="Q153" s="3" t="str">
        <f>IF(ISNUMBER(P153),SUMIF(A:A,A153,P:P),"")</f>
        <v/>
      </c>
      <c r="R153" s="3" t="str">
        <f t="shared" si="22"/>
        <v/>
      </c>
      <c r="S153" s="7" t="str">
        <f t="shared" si="23"/>
        <v/>
      </c>
    </row>
    <row r="154" spans="1:19" x14ac:dyDescent="0.25">
      <c r="A154" s="1">
        <v>17</v>
      </c>
      <c r="B154" s="5">
        <v>0.56388888888888888</v>
      </c>
      <c r="C154" s="1" t="s">
        <v>176</v>
      </c>
      <c r="D154" s="1">
        <v>1</v>
      </c>
      <c r="E154" s="1">
        <v>8</v>
      </c>
      <c r="F154" s="1" t="s">
        <v>184</v>
      </c>
      <c r="G154" s="2">
        <v>42.323333333333302</v>
      </c>
      <c r="H154" s="1">
        <f>1+COUNTIFS(A:A,A154,G:G,"&gt;"&amp;G154)</f>
        <v>9</v>
      </c>
      <c r="I154" s="2">
        <f>AVERAGEIF(A:A,A154,G:G)</f>
        <v>49.569888888888869</v>
      </c>
      <c r="J154" s="2">
        <f t="shared" si="16"/>
        <v>-7.2465555555555667</v>
      </c>
      <c r="K154" s="2">
        <f t="shared" si="17"/>
        <v>82.753444444444426</v>
      </c>
      <c r="L154" s="2">
        <f t="shared" si="18"/>
        <v>143.3381704343781</v>
      </c>
      <c r="M154" s="2">
        <f>SUMIF(A:A,A154,L:L)</f>
        <v>3404.7955814958077</v>
      </c>
      <c r="N154" s="3">
        <f t="shared" si="19"/>
        <v>4.2098906381747077E-2</v>
      </c>
      <c r="O154" s="6">
        <f t="shared" si="20"/>
        <v>23.753586160460749</v>
      </c>
      <c r="P154" s="3" t="str">
        <f t="shared" si="21"/>
        <v/>
      </c>
      <c r="Q154" s="3" t="str">
        <f>IF(ISNUMBER(P154),SUMIF(A:A,A154,P:P),"")</f>
        <v/>
      </c>
      <c r="R154" s="3" t="str">
        <f t="shared" si="22"/>
        <v/>
      </c>
      <c r="S154" s="7" t="str">
        <f t="shared" si="23"/>
        <v/>
      </c>
    </row>
    <row r="155" spans="1:19" x14ac:dyDescent="0.25">
      <c r="A155" s="1">
        <v>17</v>
      </c>
      <c r="B155" s="5">
        <v>0.56388888888888888</v>
      </c>
      <c r="C155" s="1" t="s">
        <v>176</v>
      </c>
      <c r="D155" s="1">
        <v>1</v>
      </c>
      <c r="E155" s="1">
        <v>12</v>
      </c>
      <c r="F155" s="1" t="s">
        <v>188</v>
      </c>
      <c r="G155" s="2">
        <v>41.0383</v>
      </c>
      <c r="H155" s="1">
        <f>1+COUNTIFS(A:A,A155,G:G,"&gt;"&amp;G155)</f>
        <v>10</v>
      </c>
      <c r="I155" s="2">
        <f>AVERAGEIF(A:A,A155,G:G)</f>
        <v>49.569888888888869</v>
      </c>
      <c r="J155" s="2">
        <f t="shared" si="16"/>
        <v>-8.5315888888888693</v>
      </c>
      <c r="K155" s="2">
        <f t="shared" si="17"/>
        <v>81.468411111111124</v>
      </c>
      <c r="L155" s="2">
        <f t="shared" si="18"/>
        <v>132.70182136359202</v>
      </c>
      <c r="M155" s="2">
        <f>SUMIF(A:A,A155,L:L)</f>
        <v>3404.7955814958077</v>
      </c>
      <c r="N155" s="3">
        <f t="shared" si="19"/>
        <v>3.897497461662381E-2</v>
      </c>
      <c r="O155" s="6">
        <f t="shared" si="20"/>
        <v>25.657489448972591</v>
      </c>
      <c r="P155" s="3" t="str">
        <f t="shared" si="21"/>
        <v/>
      </c>
      <c r="Q155" s="3" t="str">
        <f>IF(ISNUMBER(P155),SUMIF(A:A,A155,P:P),"")</f>
        <v/>
      </c>
      <c r="R155" s="3" t="str">
        <f t="shared" si="22"/>
        <v/>
      </c>
      <c r="S155" s="7" t="str">
        <f t="shared" si="23"/>
        <v/>
      </c>
    </row>
    <row r="156" spans="1:19" x14ac:dyDescent="0.25">
      <c r="A156" s="1">
        <v>17</v>
      </c>
      <c r="B156" s="5">
        <v>0.56388888888888888</v>
      </c>
      <c r="C156" s="1" t="s">
        <v>176</v>
      </c>
      <c r="D156" s="1">
        <v>1</v>
      </c>
      <c r="E156" s="1">
        <v>5</v>
      </c>
      <c r="F156" s="1" t="s">
        <v>181</v>
      </c>
      <c r="G156" s="2">
        <v>36.255766666666702</v>
      </c>
      <c r="H156" s="1">
        <f>1+COUNTIFS(A:A,A156,G:G,"&gt;"&amp;G156)</f>
        <v>11</v>
      </c>
      <c r="I156" s="2">
        <f>AVERAGEIF(A:A,A156,G:G)</f>
        <v>49.569888888888869</v>
      </c>
      <c r="J156" s="2">
        <f t="shared" si="16"/>
        <v>-13.314122222222167</v>
      </c>
      <c r="K156" s="2">
        <f t="shared" si="17"/>
        <v>76.685877777777833</v>
      </c>
      <c r="L156" s="2">
        <f t="shared" si="18"/>
        <v>99.599054011273793</v>
      </c>
      <c r="M156" s="2">
        <f>SUMIF(A:A,A156,L:L)</f>
        <v>3404.7955814958077</v>
      </c>
      <c r="N156" s="3">
        <f t="shared" si="19"/>
        <v>2.9252579671029049E-2</v>
      </c>
      <c r="O156" s="6">
        <f t="shared" si="20"/>
        <v>34.185019278500505</v>
      </c>
      <c r="P156" s="3" t="str">
        <f t="shared" si="21"/>
        <v/>
      </c>
      <c r="Q156" s="3" t="str">
        <f>IF(ISNUMBER(P156),SUMIF(A:A,A156,P:P),"")</f>
        <v/>
      </c>
      <c r="R156" s="3" t="str">
        <f t="shared" si="22"/>
        <v/>
      </c>
      <c r="S156" s="7" t="str">
        <f t="shared" si="23"/>
        <v/>
      </c>
    </row>
    <row r="157" spans="1:19" x14ac:dyDescent="0.25">
      <c r="A157" s="1">
        <v>17</v>
      </c>
      <c r="B157" s="5">
        <v>0.56388888888888888</v>
      </c>
      <c r="C157" s="1" t="s">
        <v>176</v>
      </c>
      <c r="D157" s="1">
        <v>1</v>
      </c>
      <c r="E157" s="1">
        <v>10</v>
      </c>
      <c r="F157" s="1" t="s">
        <v>186</v>
      </c>
      <c r="G157" s="2">
        <v>33.946533333333299</v>
      </c>
      <c r="H157" s="1">
        <f>1+COUNTIFS(A:A,A157,G:G,"&gt;"&amp;G157)</f>
        <v>12</v>
      </c>
      <c r="I157" s="2">
        <f>AVERAGEIF(A:A,A157,G:G)</f>
        <v>49.569888888888869</v>
      </c>
      <c r="J157" s="2">
        <f t="shared" si="16"/>
        <v>-15.62335555555557</v>
      </c>
      <c r="K157" s="2">
        <f t="shared" si="17"/>
        <v>74.376644444444423</v>
      </c>
      <c r="L157" s="2">
        <f t="shared" si="18"/>
        <v>86.71255358446075</v>
      </c>
      <c r="M157" s="2">
        <f>SUMIF(A:A,A157,L:L)</f>
        <v>3404.7955814958077</v>
      </c>
      <c r="N157" s="3">
        <f t="shared" si="19"/>
        <v>2.54677708276295E-2</v>
      </c>
      <c r="O157" s="6">
        <f t="shared" si="20"/>
        <v>39.265313276461519</v>
      </c>
      <c r="P157" s="3" t="str">
        <f t="shared" si="21"/>
        <v/>
      </c>
      <c r="Q157" s="3" t="str">
        <f>IF(ISNUMBER(P157),SUMIF(A:A,A157,P:P),"")</f>
        <v/>
      </c>
      <c r="R157" s="3" t="str">
        <f t="shared" si="22"/>
        <v/>
      </c>
      <c r="S157" s="7" t="str">
        <f t="shared" si="23"/>
        <v/>
      </c>
    </row>
    <row r="158" spans="1:19" x14ac:dyDescent="0.25">
      <c r="A158" s="1">
        <v>18</v>
      </c>
      <c r="B158" s="5">
        <v>0.56527777777777777</v>
      </c>
      <c r="C158" s="1" t="s">
        <v>76</v>
      </c>
      <c r="D158" s="1">
        <v>4</v>
      </c>
      <c r="E158" s="1">
        <v>2</v>
      </c>
      <c r="F158" s="1" t="s">
        <v>190</v>
      </c>
      <c r="G158" s="2">
        <v>70.679699999999897</v>
      </c>
      <c r="H158" s="1">
        <f>1+COUNTIFS(A:A,A158,G:G,"&gt;"&amp;G158)</f>
        <v>1</v>
      </c>
      <c r="I158" s="2">
        <f>AVERAGEIF(A:A,A158,G:G)</f>
        <v>51.679477777777784</v>
      </c>
      <c r="J158" s="2">
        <f t="shared" si="16"/>
        <v>19.000222222222114</v>
      </c>
      <c r="K158" s="2">
        <f t="shared" si="17"/>
        <v>109.00022222222211</v>
      </c>
      <c r="L158" s="2">
        <f t="shared" si="18"/>
        <v>692.29580858573081</v>
      </c>
      <c r="M158" s="2">
        <f>SUMIF(A:A,A158,L:L)</f>
        <v>3123.3130852127601</v>
      </c>
      <c r="N158" s="3">
        <f t="shared" si="19"/>
        <v>0.22165431056636181</v>
      </c>
      <c r="O158" s="6">
        <f t="shared" si="20"/>
        <v>4.5115296763001895</v>
      </c>
      <c r="P158" s="3">
        <f t="shared" si="21"/>
        <v>0.22165431056636181</v>
      </c>
      <c r="Q158" s="3">
        <f>IF(ISNUMBER(P158),SUMIF(A:A,A158,P:P),"")</f>
        <v>0.89740927368843781</v>
      </c>
      <c r="R158" s="3">
        <f t="shared" si="22"/>
        <v>0.24699355919884963</v>
      </c>
      <c r="S158" s="7">
        <f t="shared" si="23"/>
        <v>4.048688570032386</v>
      </c>
    </row>
    <row r="159" spans="1:19" x14ac:dyDescent="0.25">
      <c r="A159" s="1">
        <v>18</v>
      </c>
      <c r="B159" s="5">
        <v>0.56527777777777777</v>
      </c>
      <c r="C159" s="1" t="s">
        <v>76</v>
      </c>
      <c r="D159" s="1">
        <v>4</v>
      </c>
      <c r="E159" s="1">
        <v>1</v>
      </c>
      <c r="F159" s="1" t="s">
        <v>189</v>
      </c>
      <c r="G159" s="2">
        <v>61.320766666666707</v>
      </c>
      <c r="H159" s="1">
        <f>1+COUNTIFS(A:A,A159,G:G,"&gt;"&amp;G159)</f>
        <v>2</v>
      </c>
      <c r="I159" s="2">
        <f>AVERAGEIF(A:A,A159,G:G)</f>
        <v>51.679477777777784</v>
      </c>
      <c r="J159" s="2">
        <f t="shared" si="16"/>
        <v>9.6412888888889228</v>
      </c>
      <c r="K159" s="2">
        <f t="shared" si="17"/>
        <v>99.641288888888923</v>
      </c>
      <c r="L159" s="2">
        <f t="shared" si="18"/>
        <v>394.83870247246745</v>
      </c>
      <c r="M159" s="2">
        <f>SUMIF(A:A,A159,L:L)</f>
        <v>3123.3130852127601</v>
      </c>
      <c r="N159" s="3">
        <f t="shared" si="19"/>
        <v>0.12641662609548188</v>
      </c>
      <c r="O159" s="6">
        <f t="shared" si="20"/>
        <v>7.9103519124510155</v>
      </c>
      <c r="P159" s="3">
        <f t="shared" si="21"/>
        <v>0.12641662609548188</v>
      </c>
      <c r="Q159" s="3">
        <f>IF(ISNUMBER(P159),SUMIF(A:A,A159,P:P),"")</f>
        <v>0.89740927368843781</v>
      </c>
      <c r="R159" s="3">
        <f t="shared" si="22"/>
        <v>0.14086841957393362</v>
      </c>
      <c r="S159" s="7">
        <f t="shared" si="23"/>
        <v>7.0988231643726101</v>
      </c>
    </row>
    <row r="160" spans="1:19" x14ac:dyDescent="0.25">
      <c r="A160" s="1">
        <v>18</v>
      </c>
      <c r="B160" s="5">
        <v>0.56527777777777777</v>
      </c>
      <c r="C160" s="1" t="s">
        <v>76</v>
      </c>
      <c r="D160" s="1">
        <v>4</v>
      </c>
      <c r="E160" s="1">
        <v>7</v>
      </c>
      <c r="F160" s="1" t="s">
        <v>194</v>
      </c>
      <c r="G160" s="2">
        <v>58.632766666666704</v>
      </c>
      <c r="H160" s="1">
        <f>1+COUNTIFS(A:A,A160,G:G,"&gt;"&amp;G160)</f>
        <v>3</v>
      </c>
      <c r="I160" s="2">
        <f>AVERAGEIF(A:A,A160,G:G)</f>
        <v>51.679477777777784</v>
      </c>
      <c r="J160" s="2">
        <f t="shared" si="16"/>
        <v>6.9532888888889204</v>
      </c>
      <c r="K160" s="2">
        <f t="shared" si="17"/>
        <v>96.95328888888892</v>
      </c>
      <c r="L160" s="2">
        <f t="shared" si="18"/>
        <v>336.02895549994264</v>
      </c>
      <c r="M160" s="2">
        <f>SUMIF(A:A,A160,L:L)</f>
        <v>3123.3130852127601</v>
      </c>
      <c r="N160" s="3">
        <f t="shared" si="19"/>
        <v>0.10758734277740598</v>
      </c>
      <c r="O160" s="6">
        <f t="shared" si="20"/>
        <v>9.2947736618884722</v>
      </c>
      <c r="P160" s="3">
        <f t="shared" si="21"/>
        <v>0.10758734277740598</v>
      </c>
      <c r="Q160" s="3">
        <f>IF(ISNUMBER(P160),SUMIF(A:A,A160,P:P),"")</f>
        <v>0.89740927368843781</v>
      </c>
      <c r="R160" s="3">
        <f t="shared" si="22"/>
        <v>0.11988659570589429</v>
      </c>
      <c r="S160" s="7">
        <f t="shared" si="23"/>
        <v>8.341216081013755</v>
      </c>
    </row>
    <row r="161" spans="1:19" x14ac:dyDescent="0.25">
      <c r="A161" s="1">
        <v>18</v>
      </c>
      <c r="B161" s="5">
        <v>0.56527777777777777</v>
      </c>
      <c r="C161" s="1" t="s">
        <v>76</v>
      </c>
      <c r="D161" s="1">
        <v>4</v>
      </c>
      <c r="E161" s="1">
        <v>9</v>
      </c>
      <c r="F161" s="1" t="s">
        <v>196</v>
      </c>
      <c r="G161" s="2">
        <v>56.987166666666702</v>
      </c>
      <c r="H161" s="1">
        <f>1+COUNTIFS(A:A,A161,G:G,"&gt;"&amp;G161)</f>
        <v>4</v>
      </c>
      <c r="I161" s="2">
        <f>AVERAGEIF(A:A,A161,G:G)</f>
        <v>51.679477777777784</v>
      </c>
      <c r="J161" s="2">
        <f t="shared" si="16"/>
        <v>5.3076888888889187</v>
      </c>
      <c r="K161" s="2">
        <f t="shared" si="17"/>
        <v>95.307688888888919</v>
      </c>
      <c r="L161" s="2">
        <f t="shared" si="18"/>
        <v>304.43613666086384</v>
      </c>
      <c r="M161" s="2">
        <f>SUMIF(A:A,A161,L:L)</f>
        <v>3123.3130852127601</v>
      </c>
      <c r="N161" s="3">
        <f t="shared" si="19"/>
        <v>9.7472180455493995E-2</v>
      </c>
      <c r="O161" s="6">
        <f t="shared" si="20"/>
        <v>10.259337539459294</v>
      </c>
      <c r="P161" s="3">
        <f t="shared" si="21"/>
        <v>9.7472180455493995E-2</v>
      </c>
      <c r="Q161" s="3">
        <f>IF(ISNUMBER(P161),SUMIF(A:A,A161,P:P),"")</f>
        <v>0.89740927368843781</v>
      </c>
      <c r="R161" s="3">
        <f t="shared" si="22"/>
        <v>0.10861508044693369</v>
      </c>
      <c r="S161" s="7">
        <f t="shared" si="23"/>
        <v>9.206824649810688</v>
      </c>
    </row>
    <row r="162" spans="1:19" x14ac:dyDescent="0.25">
      <c r="A162" s="1">
        <v>18</v>
      </c>
      <c r="B162" s="5">
        <v>0.56527777777777777</v>
      </c>
      <c r="C162" s="1" t="s">
        <v>76</v>
      </c>
      <c r="D162" s="1">
        <v>4</v>
      </c>
      <c r="E162" s="1">
        <v>5</v>
      </c>
      <c r="F162" s="1" t="s">
        <v>193</v>
      </c>
      <c r="G162" s="2">
        <v>54.261966666666709</v>
      </c>
      <c r="H162" s="1">
        <f>1+COUNTIFS(A:A,A162,G:G,"&gt;"&amp;G162)</f>
        <v>5</v>
      </c>
      <c r="I162" s="2">
        <f>AVERAGEIF(A:A,A162,G:G)</f>
        <v>51.679477777777784</v>
      </c>
      <c r="J162" s="2">
        <f t="shared" ref="J162:J217" si="24">G162-I162</f>
        <v>2.5824888888889248</v>
      </c>
      <c r="K162" s="2">
        <f t="shared" ref="K162:K217" si="25">90+J162</f>
        <v>92.582488888888918</v>
      </c>
      <c r="L162" s="2">
        <f t="shared" ref="L162:L217" si="26">EXP(0.06*K162)</f>
        <v>258.51386615286663</v>
      </c>
      <c r="M162" s="2">
        <f>SUMIF(A:A,A162,L:L)</f>
        <v>3123.3130852127601</v>
      </c>
      <c r="N162" s="3">
        <f t="shared" ref="N162:N217" si="27">L162/M162</f>
        <v>8.2769116992079159E-2</v>
      </c>
      <c r="O162" s="6">
        <f t="shared" ref="O162:O217" si="28">1/N162</f>
        <v>12.081800994635451</v>
      </c>
      <c r="P162" s="3">
        <f t="shared" ref="P162:P217" si="29">IF(O162&gt;21,"",N162)</f>
        <v>8.2769116992079159E-2</v>
      </c>
      <c r="Q162" s="3">
        <f>IF(ISNUMBER(P162),SUMIF(A:A,A162,P:P),"")</f>
        <v>0.89740927368843781</v>
      </c>
      <c r="R162" s="3">
        <f t="shared" ref="R162:R217" si="30">IFERROR(P162*(1/Q162),"")</f>
        <v>9.2231180821087555E-2</v>
      </c>
      <c r="S162" s="7">
        <f t="shared" ref="S162:S217" si="31">IFERROR(1/R162,"")</f>
        <v>10.842320255444045</v>
      </c>
    </row>
    <row r="163" spans="1:19" x14ac:dyDescent="0.25">
      <c r="A163" s="1">
        <v>18</v>
      </c>
      <c r="B163" s="5">
        <v>0.56527777777777777</v>
      </c>
      <c r="C163" s="1" t="s">
        <v>76</v>
      </c>
      <c r="D163" s="1">
        <v>4</v>
      </c>
      <c r="E163" s="1">
        <v>4</v>
      </c>
      <c r="F163" s="1" t="s">
        <v>192</v>
      </c>
      <c r="G163" s="2">
        <v>53.717999999999996</v>
      </c>
      <c r="H163" s="1">
        <f>1+COUNTIFS(A:A,A163,G:G,"&gt;"&amp;G163)</f>
        <v>6</v>
      </c>
      <c r="I163" s="2">
        <f>AVERAGEIF(A:A,A163,G:G)</f>
        <v>51.679477777777784</v>
      </c>
      <c r="J163" s="2">
        <f t="shared" si="24"/>
        <v>2.0385222222222126</v>
      </c>
      <c r="K163" s="2">
        <f t="shared" si="25"/>
        <v>92.038522222222213</v>
      </c>
      <c r="L163" s="2">
        <f t="shared" si="26"/>
        <v>250.21269429421227</v>
      </c>
      <c r="M163" s="2">
        <f>SUMIF(A:A,A163,L:L)</f>
        <v>3123.3130852127601</v>
      </c>
      <c r="N163" s="3">
        <f t="shared" si="27"/>
        <v>8.0111307277786967E-2</v>
      </c>
      <c r="O163" s="6">
        <f t="shared" si="28"/>
        <v>12.482632402096341</v>
      </c>
      <c r="P163" s="3">
        <f t="shared" si="29"/>
        <v>8.0111307277786967E-2</v>
      </c>
      <c r="Q163" s="3">
        <f>IF(ISNUMBER(P163),SUMIF(A:A,A163,P:P),"")</f>
        <v>0.89740927368843781</v>
      </c>
      <c r="R163" s="3">
        <f t="shared" si="30"/>
        <v>8.926953356356776E-2</v>
      </c>
      <c r="S163" s="7">
        <f t="shared" si="31"/>
        <v>11.202030077685038</v>
      </c>
    </row>
    <row r="164" spans="1:19" x14ac:dyDescent="0.25">
      <c r="A164" s="1">
        <v>18</v>
      </c>
      <c r="B164" s="5">
        <v>0.56527777777777777</v>
      </c>
      <c r="C164" s="1" t="s">
        <v>76</v>
      </c>
      <c r="D164" s="1">
        <v>4</v>
      </c>
      <c r="E164" s="1">
        <v>3</v>
      </c>
      <c r="F164" s="1" t="s">
        <v>191</v>
      </c>
      <c r="G164" s="2">
        <v>50.467333333333301</v>
      </c>
      <c r="H164" s="1">
        <f>1+COUNTIFS(A:A,A164,G:G,"&gt;"&amp;G164)</f>
        <v>7</v>
      </c>
      <c r="I164" s="2">
        <f>AVERAGEIF(A:A,A164,G:G)</f>
        <v>51.679477777777784</v>
      </c>
      <c r="J164" s="2">
        <f t="shared" si="24"/>
        <v>-1.2121444444444833</v>
      </c>
      <c r="K164" s="2">
        <f t="shared" si="25"/>
        <v>88.787855555555524</v>
      </c>
      <c r="L164" s="2">
        <f t="shared" si="26"/>
        <v>205.87544156848764</v>
      </c>
      <c r="M164" s="2">
        <f>SUMIF(A:A,A164,L:L)</f>
        <v>3123.3130852127601</v>
      </c>
      <c r="N164" s="3">
        <f t="shared" si="27"/>
        <v>6.5915723448667141E-2</v>
      </c>
      <c r="O164" s="6">
        <f t="shared" si="28"/>
        <v>15.170887121928731</v>
      </c>
      <c r="P164" s="3">
        <f t="shared" si="29"/>
        <v>6.5915723448667141E-2</v>
      </c>
      <c r="Q164" s="3">
        <f>IF(ISNUMBER(P164),SUMIF(A:A,A164,P:P),"")</f>
        <v>0.89740927368843781</v>
      </c>
      <c r="R164" s="3">
        <f t="shared" si="30"/>
        <v>7.3451128020715933E-2</v>
      </c>
      <c r="S164" s="7">
        <f t="shared" si="31"/>
        <v>13.614494793299336</v>
      </c>
    </row>
    <row r="165" spans="1:19" x14ac:dyDescent="0.25">
      <c r="A165" s="1">
        <v>18</v>
      </c>
      <c r="B165" s="5">
        <v>0.56527777777777777</v>
      </c>
      <c r="C165" s="1" t="s">
        <v>76</v>
      </c>
      <c r="D165" s="1">
        <v>4</v>
      </c>
      <c r="E165" s="1">
        <v>11</v>
      </c>
      <c r="F165" s="1" t="s">
        <v>198</v>
      </c>
      <c r="G165" s="2">
        <v>50.339100000000002</v>
      </c>
      <c r="H165" s="1">
        <f>1+COUNTIFS(A:A,A165,G:G,"&gt;"&amp;G165)</f>
        <v>8</v>
      </c>
      <c r="I165" s="2">
        <f>AVERAGEIF(A:A,A165,G:G)</f>
        <v>51.679477777777784</v>
      </c>
      <c r="J165" s="2">
        <f t="shared" si="24"/>
        <v>-1.3403777777777819</v>
      </c>
      <c r="K165" s="2">
        <f t="shared" si="25"/>
        <v>88.659622222222225</v>
      </c>
      <c r="L165" s="2">
        <f t="shared" si="26"/>
        <v>204.29751399256881</v>
      </c>
      <c r="M165" s="2">
        <f>SUMIF(A:A,A165,L:L)</f>
        <v>3123.3130852127601</v>
      </c>
      <c r="N165" s="3">
        <f t="shared" si="27"/>
        <v>6.5410513905829609E-2</v>
      </c>
      <c r="O165" s="6">
        <f t="shared" si="28"/>
        <v>15.28806212162899</v>
      </c>
      <c r="P165" s="3">
        <f t="shared" si="29"/>
        <v>6.5410513905829609E-2</v>
      </c>
      <c r="Q165" s="3">
        <f>IF(ISNUMBER(P165),SUMIF(A:A,A165,P:P),"")</f>
        <v>0.89740927368843781</v>
      </c>
      <c r="R165" s="3">
        <f t="shared" si="30"/>
        <v>7.2888163543247272E-2</v>
      </c>
      <c r="S165" s="7">
        <f t="shared" si="31"/>
        <v>13.719648724674791</v>
      </c>
    </row>
    <row r="166" spans="1:19" x14ac:dyDescent="0.25">
      <c r="A166" s="1">
        <v>18</v>
      </c>
      <c r="B166" s="5">
        <v>0.56527777777777777</v>
      </c>
      <c r="C166" s="1" t="s">
        <v>76</v>
      </c>
      <c r="D166" s="1">
        <v>4</v>
      </c>
      <c r="E166" s="1">
        <v>12</v>
      </c>
      <c r="F166" s="1" t="s">
        <v>199</v>
      </c>
      <c r="G166" s="2">
        <v>45.885466666666701</v>
      </c>
      <c r="H166" s="1">
        <f>1+COUNTIFS(A:A,A166,G:G,"&gt;"&amp;G166)</f>
        <v>9</v>
      </c>
      <c r="I166" s="2">
        <f>AVERAGEIF(A:A,A166,G:G)</f>
        <v>51.679477777777784</v>
      </c>
      <c r="J166" s="2">
        <f t="shared" si="24"/>
        <v>-5.7940111111110824</v>
      </c>
      <c r="K166" s="2">
        <f t="shared" si="25"/>
        <v>84.205988888888925</v>
      </c>
      <c r="L166" s="2">
        <f t="shared" si="26"/>
        <v>156.3910080752371</v>
      </c>
      <c r="M166" s="2">
        <f>SUMIF(A:A,A166,L:L)</f>
        <v>3123.3130852127601</v>
      </c>
      <c r="N166" s="3">
        <f t="shared" si="27"/>
        <v>5.0072152169331349E-2</v>
      </c>
      <c r="O166" s="6">
        <f t="shared" si="28"/>
        <v>19.971180719739248</v>
      </c>
      <c r="P166" s="3">
        <f t="shared" si="29"/>
        <v>5.0072152169331349E-2</v>
      </c>
      <c r="Q166" s="3">
        <f>IF(ISNUMBER(P166),SUMIF(A:A,A166,P:P),"")</f>
        <v>0.89740927368843781</v>
      </c>
      <c r="R166" s="3">
        <f t="shared" si="30"/>
        <v>5.5796339125770367E-2</v>
      </c>
      <c r="S166" s="7">
        <f t="shared" si="31"/>
        <v>17.922322784401732</v>
      </c>
    </row>
    <row r="167" spans="1:19" x14ac:dyDescent="0.25">
      <c r="A167" s="1">
        <v>18</v>
      </c>
      <c r="B167" s="5">
        <v>0.56527777777777777</v>
      </c>
      <c r="C167" s="1" t="s">
        <v>76</v>
      </c>
      <c r="D167" s="1">
        <v>4</v>
      </c>
      <c r="E167" s="1">
        <v>10</v>
      </c>
      <c r="F167" s="1" t="s">
        <v>197</v>
      </c>
      <c r="G167" s="2">
        <v>43.114633333333302</v>
      </c>
      <c r="H167" s="1">
        <f>1+COUNTIFS(A:A,A167,G:G,"&gt;"&amp;G167)</f>
        <v>10</v>
      </c>
      <c r="I167" s="2">
        <f>AVERAGEIF(A:A,A167,G:G)</f>
        <v>51.679477777777784</v>
      </c>
      <c r="J167" s="2">
        <f t="shared" si="24"/>
        <v>-8.564844444444482</v>
      </c>
      <c r="K167" s="2">
        <f t="shared" si="25"/>
        <v>81.435155555555525</v>
      </c>
      <c r="L167" s="2">
        <f t="shared" si="26"/>
        <v>132.43730098695571</v>
      </c>
      <c r="M167" s="2">
        <f>SUMIF(A:A,A167,L:L)</f>
        <v>3123.3130852127601</v>
      </c>
      <c r="N167" s="3">
        <f t="shared" si="27"/>
        <v>4.2402825901116499E-2</v>
      </c>
      <c r="O167" s="6">
        <f t="shared" si="28"/>
        <v>23.58333386392696</v>
      </c>
      <c r="P167" s="3" t="str">
        <f t="shared" si="29"/>
        <v/>
      </c>
      <c r="Q167" s="3" t="str">
        <f>IF(ISNUMBER(P167),SUMIF(A:A,A167,P:P),"")</f>
        <v/>
      </c>
      <c r="R167" s="3" t="str">
        <f t="shared" si="30"/>
        <v/>
      </c>
      <c r="S167" s="7" t="str">
        <f t="shared" si="31"/>
        <v/>
      </c>
    </row>
    <row r="168" spans="1:19" x14ac:dyDescent="0.25">
      <c r="A168" s="1">
        <v>18</v>
      </c>
      <c r="B168" s="5">
        <v>0.56527777777777777</v>
      </c>
      <c r="C168" s="1" t="s">
        <v>76</v>
      </c>
      <c r="D168" s="1">
        <v>4</v>
      </c>
      <c r="E168" s="1">
        <v>8</v>
      </c>
      <c r="F168" s="1" t="s">
        <v>195</v>
      </c>
      <c r="G168" s="2">
        <v>38.311199999999999</v>
      </c>
      <c r="H168" s="1">
        <f>1+COUNTIFS(A:A,A168,G:G,"&gt;"&amp;G168)</f>
        <v>11</v>
      </c>
      <c r="I168" s="2">
        <f>AVERAGEIF(A:A,A168,G:G)</f>
        <v>51.679477777777784</v>
      </c>
      <c r="J168" s="2">
        <f t="shared" si="24"/>
        <v>-13.368277777777784</v>
      </c>
      <c r="K168" s="2">
        <f t="shared" si="25"/>
        <v>76.631722222222209</v>
      </c>
      <c r="L168" s="2">
        <f t="shared" si="26"/>
        <v>99.275948707805654</v>
      </c>
      <c r="M168" s="2">
        <f>SUMIF(A:A,A168,L:L)</f>
        <v>3123.3130852127601</v>
      </c>
      <c r="N168" s="3">
        <f t="shared" si="27"/>
        <v>3.1785461783458376E-2</v>
      </c>
      <c r="O168" s="6">
        <f t="shared" si="28"/>
        <v>31.460924079461222</v>
      </c>
      <c r="P168" s="3" t="str">
        <f t="shared" si="29"/>
        <v/>
      </c>
      <c r="Q168" s="3" t="str">
        <f>IF(ISNUMBER(P168),SUMIF(A:A,A168,P:P),"")</f>
        <v/>
      </c>
      <c r="R168" s="3" t="str">
        <f t="shared" si="30"/>
        <v/>
      </c>
      <c r="S168" s="7" t="str">
        <f t="shared" si="31"/>
        <v/>
      </c>
    </row>
    <row r="169" spans="1:19" x14ac:dyDescent="0.25">
      <c r="A169" s="1">
        <v>18</v>
      </c>
      <c r="B169" s="5">
        <v>0.56527777777777777</v>
      </c>
      <c r="C169" s="1" t="s">
        <v>76</v>
      </c>
      <c r="D169" s="1">
        <v>4</v>
      </c>
      <c r="E169" s="1">
        <v>13</v>
      </c>
      <c r="F169" s="1" t="s">
        <v>200</v>
      </c>
      <c r="G169" s="2">
        <v>36.4356333333333</v>
      </c>
      <c r="H169" s="1">
        <f>1+COUNTIFS(A:A,A169,G:G,"&gt;"&amp;G169)</f>
        <v>12</v>
      </c>
      <c r="I169" s="2">
        <f>AVERAGEIF(A:A,A169,G:G)</f>
        <v>51.679477777777784</v>
      </c>
      <c r="J169" s="2">
        <f t="shared" si="24"/>
        <v>-15.243844444444484</v>
      </c>
      <c r="K169" s="2">
        <f t="shared" si="25"/>
        <v>74.756155555555523</v>
      </c>
      <c r="L169" s="2">
        <f t="shared" si="26"/>
        <v>88.709708215621987</v>
      </c>
      <c r="M169" s="2">
        <f>SUMIF(A:A,A169,L:L)</f>
        <v>3123.3130852127601</v>
      </c>
      <c r="N169" s="3">
        <f t="shared" si="27"/>
        <v>2.8402438626987367E-2</v>
      </c>
      <c r="O169" s="6">
        <f t="shared" si="28"/>
        <v>35.208244374122941</v>
      </c>
      <c r="P169" s="3" t="str">
        <f t="shared" si="29"/>
        <v/>
      </c>
      <c r="Q169" s="3" t="str">
        <f>IF(ISNUMBER(P169),SUMIF(A:A,A169,P:P),"")</f>
        <v/>
      </c>
      <c r="R169" s="3" t="str">
        <f t="shared" si="30"/>
        <v/>
      </c>
      <c r="S169" s="7" t="str">
        <f t="shared" si="31"/>
        <v/>
      </c>
    </row>
    <row r="170" spans="1:19" x14ac:dyDescent="0.25">
      <c r="A170" s="1">
        <v>19</v>
      </c>
      <c r="B170" s="5">
        <v>0.56736111111111109</v>
      </c>
      <c r="C170" s="1" t="s">
        <v>40</v>
      </c>
      <c r="D170" s="1">
        <v>4</v>
      </c>
      <c r="E170" s="1">
        <v>3</v>
      </c>
      <c r="F170" s="1" t="s">
        <v>203</v>
      </c>
      <c r="G170" s="2">
        <v>63.523433333333301</v>
      </c>
      <c r="H170" s="1">
        <f>1+COUNTIFS(A:A,A170,G:G,"&gt;"&amp;G170)</f>
        <v>1</v>
      </c>
      <c r="I170" s="2">
        <f>AVERAGEIF(A:A,A170,G:G)</f>
        <v>49.069690476190473</v>
      </c>
      <c r="J170" s="2">
        <f t="shared" si="24"/>
        <v>14.453742857142828</v>
      </c>
      <c r="K170" s="2">
        <f t="shared" si="25"/>
        <v>104.45374285714283</v>
      </c>
      <c r="L170" s="2">
        <f t="shared" si="26"/>
        <v>527.01266021362471</v>
      </c>
      <c r="M170" s="2">
        <f>SUMIF(A:A,A170,L:L)</f>
        <v>1879.8349562586545</v>
      </c>
      <c r="N170" s="3">
        <f t="shared" si="27"/>
        <v>0.28035049484477764</v>
      </c>
      <c r="O170" s="6">
        <f t="shared" si="28"/>
        <v>3.5669635630701224</v>
      </c>
      <c r="P170" s="3">
        <f t="shared" si="29"/>
        <v>0.28035049484477764</v>
      </c>
      <c r="Q170" s="3">
        <f>IF(ISNUMBER(P170),SUMIF(A:A,A170,P:P),"")</f>
        <v>0.95733441652329421</v>
      </c>
      <c r="R170" s="3">
        <f t="shared" si="30"/>
        <v>0.29284489307604039</v>
      </c>
      <c r="S170" s="7">
        <f t="shared" si="31"/>
        <v>3.4147769814115865</v>
      </c>
    </row>
    <row r="171" spans="1:19" x14ac:dyDescent="0.25">
      <c r="A171" s="1">
        <v>19</v>
      </c>
      <c r="B171" s="5">
        <v>0.56736111111111109</v>
      </c>
      <c r="C171" s="1" t="s">
        <v>40</v>
      </c>
      <c r="D171" s="1">
        <v>4</v>
      </c>
      <c r="E171" s="1">
        <v>2</v>
      </c>
      <c r="F171" s="1" t="s">
        <v>202</v>
      </c>
      <c r="G171" s="2">
        <v>60.999299999999998</v>
      </c>
      <c r="H171" s="1">
        <f>1+COUNTIFS(A:A,A171,G:G,"&gt;"&amp;G171)</f>
        <v>2</v>
      </c>
      <c r="I171" s="2">
        <f>AVERAGEIF(A:A,A171,G:G)</f>
        <v>49.069690476190473</v>
      </c>
      <c r="J171" s="2">
        <f t="shared" si="24"/>
        <v>11.929609523809525</v>
      </c>
      <c r="K171" s="2">
        <f t="shared" si="25"/>
        <v>101.92960952380952</v>
      </c>
      <c r="L171" s="2">
        <f t="shared" si="26"/>
        <v>452.94765703760709</v>
      </c>
      <c r="M171" s="2">
        <f>SUMIF(A:A,A171,L:L)</f>
        <v>1879.8349562586545</v>
      </c>
      <c r="N171" s="3">
        <f t="shared" si="27"/>
        <v>0.24095075768730628</v>
      </c>
      <c r="O171" s="6">
        <f t="shared" si="28"/>
        <v>4.1502255879923373</v>
      </c>
      <c r="P171" s="3">
        <f t="shared" si="29"/>
        <v>0.24095075768730628</v>
      </c>
      <c r="Q171" s="3">
        <f>IF(ISNUMBER(P171),SUMIF(A:A,A171,P:P),"")</f>
        <v>0.95733441652329421</v>
      </c>
      <c r="R171" s="3">
        <f t="shared" si="30"/>
        <v>0.25168922534129262</v>
      </c>
      <c r="S171" s="7">
        <f t="shared" si="31"/>
        <v>3.9731537917206903</v>
      </c>
    </row>
    <row r="172" spans="1:19" x14ac:dyDescent="0.25">
      <c r="A172" s="1">
        <v>19</v>
      </c>
      <c r="B172" s="5">
        <v>0.56736111111111109</v>
      </c>
      <c r="C172" s="1" t="s">
        <v>40</v>
      </c>
      <c r="D172" s="1">
        <v>4</v>
      </c>
      <c r="E172" s="1">
        <v>7</v>
      </c>
      <c r="F172" s="1" t="s">
        <v>207</v>
      </c>
      <c r="G172" s="2">
        <v>52.381799999999998</v>
      </c>
      <c r="H172" s="1">
        <f>1+COUNTIFS(A:A,A172,G:G,"&gt;"&amp;G172)</f>
        <v>3</v>
      </c>
      <c r="I172" s="2">
        <f>AVERAGEIF(A:A,A172,G:G)</f>
        <v>49.069690476190473</v>
      </c>
      <c r="J172" s="2">
        <f t="shared" si="24"/>
        <v>3.3121095238095251</v>
      </c>
      <c r="K172" s="2">
        <f t="shared" si="25"/>
        <v>93.312109523809525</v>
      </c>
      <c r="L172" s="2">
        <f t="shared" si="26"/>
        <v>270.08225788390394</v>
      </c>
      <c r="M172" s="2">
        <f>SUMIF(A:A,A172,L:L)</f>
        <v>1879.8349562586545</v>
      </c>
      <c r="N172" s="3">
        <f t="shared" si="27"/>
        <v>0.14367338844545999</v>
      </c>
      <c r="O172" s="6">
        <f t="shared" si="28"/>
        <v>6.9602311939598414</v>
      </c>
      <c r="P172" s="3">
        <f t="shared" si="29"/>
        <v>0.14367338844545999</v>
      </c>
      <c r="Q172" s="3">
        <f>IF(ISNUMBER(P172),SUMIF(A:A,A172,P:P),"")</f>
        <v>0.95733441652329421</v>
      </c>
      <c r="R172" s="3">
        <f t="shared" si="30"/>
        <v>0.15007648943326596</v>
      </c>
      <c r="S172" s="7">
        <f t="shared" si="31"/>
        <v>6.6632688689367754</v>
      </c>
    </row>
    <row r="173" spans="1:19" x14ac:dyDescent="0.25">
      <c r="A173" s="1">
        <v>19</v>
      </c>
      <c r="B173" s="5">
        <v>0.56736111111111109</v>
      </c>
      <c r="C173" s="1" t="s">
        <v>40</v>
      </c>
      <c r="D173" s="1">
        <v>4</v>
      </c>
      <c r="E173" s="1">
        <v>5</v>
      </c>
      <c r="F173" s="1" t="s">
        <v>205</v>
      </c>
      <c r="G173" s="2">
        <v>52.213766666666707</v>
      </c>
      <c r="H173" s="1">
        <f>1+COUNTIFS(A:A,A173,G:G,"&gt;"&amp;G173)</f>
        <v>4</v>
      </c>
      <c r="I173" s="2">
        <f>AVERAGEIF(A:A,A173,G:G)</f>
        <v>49.069690476190473</v>
      </c>
      <c r="J173" s="2">
        <f t="shared" si="24"/>
        <v>3.144076190476234</v>
      </c>
      <c r="K173" s="2">
        <f t="shared" si="25"/>
        <v>93.144076190476227</v>
      </c>
      <c r="L173" s="2">
        <f t="shared" si="26"/>
        <v>267.37296903416632</v>
      </c>
      <c r="M173" s="2">
        <f>SUMIF(A:A,A173,L:L)</f>
        <v>1879.8349562586545</v>
      </c>
      <c r="N173" s="3">
        <f t="shared" si="27"/>
        <v>0.14223215083004198</v>
      </c>
      <c r="O173" s="6">
        <f t="shared" si="28"/>
        <v>7.0307591790194746</v>
      </c>
      <c r="P173" s="3">
        <f t="shared" si="29"/>
        <v>0.14223215083004198</v>
      </c>
      <c r="Q173" s="3">
        <f>IF(ISNUMBER(P173),SUMIF(A:A,A173,P:P),"")</f>
        <v>0.95733441652329421</v>
      </c>
      <c r="R173" s="3">
        <f t="shared" si="30"/>
        <v>0.14857102008990725</v>
      </c>
      <c r="S173" s="7">
        <f t="shared" si="31"/>
        <v>6.7307877363624034</v>
      </c>
    </row>
    <row r="174" spans="1:19" x14ac:dyDescent="0.25">
      <c r="A174" s="1">
        <v>19</v>
      </c>
      <c r="B174" s="5">
        <v>0.56736111111111109</v>
      </c>
      <c r="C174" s="1" t="s">
        <v>40</v>
      </c>
      <c r="D174" s="1">
        <v>4</v>
      </c>
      <c r="E174" s="1">
        <v>1</v>
      </c>
      <c r="F174" s="1" t="s">
        <v>201</v>
      </c>
      <c r="G174" s="2">
        <v>45.001999999999995</v>
      </c>
      <c r="H174" s="1">
        <f>1+COUNTIFS(A:A,A174,G:G,"&gt;"&amp;G174)</f>
        <v>5</v>
      </c>
      <c r="I174" s="2">
        <f>AVERAGEIF(A:A,A174,G:G)</f>
        <v>49.069690476190473</v>
      </c>
      <c r="J174" s="2">
        <f t="shared" si="24"/>
        <v>-4.067690476190478</v>
      </c>
      <c r="K174" s="2">
        <f t="shared" si="25"/>
        <v>85.932309523809522</v>
      </c>
      <c r="L174" s="2">
        <f t="shared" si="26"/>
        <v>173.45853360523878</v>
      </c>
      <c r="M174" s="2">
        <f>SUMIF(A:A,A174,L:L)</f>
        <v>1879.8349562586545</v>
      </c>
      <c r="N174" s="3">
        <f t="shared" si="27"/>
        <v>9.227327804908203E-2</v>
      </c>
      <c r="O174" s="6">
        <f t="shared" si="28"/>
        <v>10.837373735309152</v>
      </c>
      <c r="P174" s="3">
        <f t="shared" si="29"/>
        <v>9.227327804908203E-2</v>
      </c>
      <c r="Q174" s="3">
        <f>IF(ISNUMBER(P174),SUMIF(A:A,A174,P:P),"")</f>
        <v>0.95733441652329421</v>
      </c>
      <c r="R174" s="3">
        <f t="shared" si="30"/>
        <v>9.6385627066648757E-2</v>
      </c>
      <c r="S174" s="7">
        <f t="shared" si="31"/>
        <v>10.374990861537061</v>
      </c>
    </row>
    <row r="175" spans="1:19" x14ac:dyDescent="0.25">
      <c r="A175" s="1">
        <v>19</v>
      </c>
      <c r="B175" s="5">
        <v>0.56736111111111109</v>
      </c>
      <c r="C175" s="1" t="s">
        <v>40</v>
      </c>
      <c r="D175" s="1">
        <v>4</v>
      </c>
      <c r="E175" s="1">
        <v>6</v>
      </c>
      <c r="F175" s="1" t="s">
        <v>206</v>
      </c>
      <c r="G175" s="2">
        <v>37.221566666666597</v>
      </c>
      <c r="H175" s="1">
        <f>1+COUNTIFS(A:A,A175,G:G,"&gt;"&amp;G175)</f>
        <v>6</v>
      </c>
      <c r="I175" s="2">
        <f>AVERAGEIF(A:A,A175,G:G)</f>
        <v>49.069690476190473</v>
      </c>
      <c r="J175" s="2">
        <f t="shared" si="24"/>
        <v>-11.848123809523877</v>
      </c>
      <c r="K175" s="2">
        <f t="shared" si="25"/>
        <v>78.151876190476116</v>
      </c>
      <c r="L175" s="2">
        <f t="shared" si="26"/>
        <v>108.75662323543061</v>
      </c>
      <c r="M175" s="2">
        <f>SUMIF(A:A,A175,L:L)</f>
        <v>1879.8349562586545</v>
      </c>
      <c r="N175" s="3">
        <f t="shared" si="27"/>
        <v>5.7854346666626366E-2</v>
      </c>
      <c r="O175" s="6">
        <f t="shared" si="28"/>
        <v>17.284785977487431</v>
      </c>
      <c r="P175" s="3">
        <f t="shared" si="29"/>
        <v>5.7854346666626366E-2</v>
      </c>
      <c r="Q175" s="3">
        <f>IF(ISNUMBER(P175),SUMIF(A:A,A175,P:P),"")</f>
        <v>0.95733441652329421</v>
      </c>
      <c r="R175" s="3">
        <f t="shared" si="30"/>
        <v>6.0432744992845067E-2</v>
      </c>
      <c r="S175" s="7">
        <f t="shared" si="31"/>
        <v>16.547320498487945</v>
      </c>
    </row>
    <row r="176" spans="1:19" x14ac:dyDescent="0.25">
      <c r="A176" s="1">
        <v>19</v>
      </c>
      <c r="B176" s="5">
        <v>0.56736111111111109</v>
      </c>
      <c r="C176" s="1" t="s">
        <v>40</v>
      </c>
      <c r="D176" s="1">
        <v>4</v>
      </c>
      <c r="E176" s="1">
        <v>4</v>
      </c>
      <c r="F176" s="1" t="s">
        <v>204</v>
      </c>
      <c r="G176" s="2">
        <v>32.145966666666695</v>
      </c>
      <c r="H176" s="1">
        <f>1+COUNTIFS(A:A,A176,G:G,"&gt;"&amp;G176)</f>
        <v>7</v>
      </c>
      <c r="I176" s="2">
        <f>AVERAGEIF(A:A,A176,G:G)</f>
        <v>49.069690476190473</v>
      </c>
      <c r="J176" s="2">
        <f t="shared" si="24"/>
        <v>-16.923723809523779</v>
      </c>
      <c r="K176" s="2">
        <f t="shared" si="25"/>
        <v>73.076276190476221</v>
      </c>
      <c r="L176" s="2">
        <f t="shared" si="26"/>
        <v>80.204255248682969</v>
      </c>
      <c r="M176" s="2">
        <f>SUMIF(A:A,A176,L:L)</f>
        <v>1879.8349562586545</v>
      </c>
      <c r="N176" s="3">
        <f t="shared" si="27"/>
        <v>4.2665583476705668E-2</v>
      </c>
      <c r="O176" s="6">
        <f t="shared" si="28"/>
        <v>23.438095029122824</v>
      </c>
      <c r="P176" s="3" t="str">
        <f t="shared" si="29"/>
        <v/>
      </c>
      <c r="Q176" s="3" t="str">
        <f>IF(ISNUMBER(P176),SUMIF(A:A,A176,P:P),"")</f>
        <v/>
      </c>
      <c r="R176" s="3" t="str">
        <f t="shared" si="30"/>
        <v/>
      </c>
      <c r="S176" s="7" t="str">
        <f t="shared" si="31"/>
        <v/>
      </c>
    </row>
    <row r="177" spans="1:19" x14ac:dyDescent="0.25">
      <c r="A177" s="1">
        <v>20</v>
      </c>
      <c r="B177" s="5">
        <v>0.57222222222222219</v>
      </c>
      <c r="C177" s="1" t="s">
        <v>208</v>
      </c>
      <c r="D177" s="1">
        <v>2</v>
      </c>
      <c r="E177" s="1">
        <v>3</v>
      </c>
      <c r="F177" s="1" t="s">
        <v>211</v>
      </c>
      <c r="G177" s="2">
        <v>70.140199999999993</v>
      </c>
      <c r="H177" s="1">
        <f>1+COUNTIFS(A:A,A177,G:G,"&gt;"&amp;G177)</f>
        <v>1</v>
      </c>
      <c r="I177" s="2">
        <f>AVERAGEIF(A:A,A177,G:G)</f>
        <v>49.765849999999972</v>
      </c>
      <c r="J177" s="2">
        <f t="shared" si="24"/>
        <v>20.374350000000021</v>
      </c>
      <c r="K177" s="2">
        <f t="shared" si="25"/>
        <v>110.37435000000002</v>
      </c>
      <c r="L177" s="2">
        <f t="shared" si="26"/>
        <v>751.7929848891381</v>
      </c>
      <c r="M177" s="2">
        <f>SUMIF(A:A,A177,L:L)</f>
        <v>1827.5273988033641</v>
      </c>
      <c r="N177" s="3">
        <f t="shared" si="27"/>
        <v>0.41137166281687498</v>
      </c>
      <c r="O177" s="6">
        <f t="shared" si="28"/>
        <v>2.4308917953961187</v>
      </c>
      <c r="P177" s="3">
        <f t="shared" si="29"/>
        <v>0.41137166281687498</v>
      </c>
      <c r="Q177" s="3">
        <f>IF(ISNUMBER(P177),SUMIF(A:A,A177,P:P),"")</f>
        <v>0.97099723718401576</v>
      </c>
      <c r="R177" s="3">
        <f t="shared" si="30"/>
        <v>0.42365894264528697</v>
      </c>
      <c r="S177" s="7">
        <f t="shared" si="31"/>
        <v>2.3603892172229228</v>
      </c>
    </row>
    <row r="178" spans="1:19" x14ac:dyDescent="0.25">
      <c r="A178" s="1">
        <v>20</v>
      </c>
      <c r="B178" s="5">
        <v>0.57222222222222219</v>
      </c>
      <c r="C178" s="1" t="s">
        <v>208</v>
      </c>
      <c r="D178" s="1">
        <v>2</v>
      </c>
      <c r="E178" s="1">
        <v>2</v>
      </c>
      <c r="F178" s="1" t="s">
        <v>210</v>
      </c>
      <c r="G178" s="2">
        <v>58.158833333333305</v>
      </c>
      <c r="H178" s="1">
        <f>1+COUNTIFS(A:A,A178,G:G,"&gt;"&amp;G178)</f>
        <v>2</v>
      </c>
      <c r="I178" s="2">
        <f>AVERAGEIF(A:A,A178,G:G)</f>
        <v>49.765849999999972</v>
      </c>
      <c r="J178" s="2">
        <f t="shared" si="24"/>
        <v>8.3929833333333335</v>
      </c>
      <c r="K178" s="2">
        <f t="shared" si="25"/>
        <v>98.392983333333333</v>
      </c>
      <c r="L178" s="2">
        <f t="shared" si="26"/>
        <v>366.34627768091224</v>
      </c>
      <c r="M178" s="2">
        <f>SUMIF(A:A,A178,L:L)</f>
        <v>1827.5273988033641</v>
      </c>
      <c r="N178" s="3">
        <f t="shared" si="27"/>
        <v>0.20046007404364496</v>
      </c>
      <c r="O178" s="6">
        <f t="shared" si="28"/>
        <v>4.988524546699888</v>
      </c>
      <c r="P178" s="3">
        <f t="shared" si="29"/>
        <v>0.20046007404364496</v>
      </c>
      <c r="Q178" s="3">
        <f>IF(ISNUMBER(P178),SUMIF(A:A,A178,P:P),"")</f>
        <v>0.97099723718401576</v>
      </c>
      <c r="R178" s="3">
        <f t="shared" si="30"/>
        <v>0.20644762556173513</v>
      </c>
      <c r="S178" s="7">
        <f t="shared" si="31"/>
        <v>4.8438435524702355</v>
      </c>
    </row>
    <row r="179" spans="1:19" x14ac:dyDescent="0.25">
      <c r="A179" s="1">
        <v>20</v>
      </c>
      <c r="B179" s="5">
        <v>0.57222222222222219</v>
      </c>
      <c r="C179" s="1" t="s">
        <v>208</v>
      </c>
      <c r="D179" s="1">
        <v>2</v>
      </c>
      <c r="E179" s="1">
        <v>1</v>
      </c>
      <c r="F179" s="1" t="s">
        <v>209</v>
      </c>
      <c r="G179" s="2">
        <v>55.920366666666595</v>
      </c>
      <c r="H179" s="1">
        <f>1+COUNTIFS(A:A,A179,G:G,"&gt;"&amp;G179)</f>
        <v>3</v>
      </c>
      <c r="I179" s="2">
        <f>AVERAGEIF(A:A,A179,G:G)</f>
        <v>49.765849999999972</v>
      </c>
      <c r="J179" s="2">
        <f t="shared" si="24"/>
        <v>6.1545166666666233</v>
      </c>
      <c r="K179" s="2">
        <f t="shared" si="25"/>
        <v>96.154516666666623</v>
      </c>
      <c r="L179" s="2">
        <f t="shared" si="26"/>
        <v>320.30414579300879</v>
      </c>
      <c r="M179" s="2">
        <f>SUMIF(A:A,A179,L:L)</f>
        <v>1827.5273988033641</v>
      </c>
      <c r="N179" s="3">
        <f t="shared" si="27"/>
        <v>0.17526639874331781</v>
      </c>
      <c r="O179" s="6">
        <f t="shared" si="28"/>
        <v>5.705600201579573</v>
      </c>
      <c r="P179" s="3">
        <f t="shared" si="29"/>
        <v>0.17526639874331781</v>
      </c>
      <c r="Q179" s="3">
        <f>IF(ISNUMBER(P179),SUMIF(A:A,A179,P:P),"")</f>
        <v>0.97099723718401576</v>
      </c>
      <c r="R179" s="3">
        <f t="shared" si="30"/>
        <v>0.18050143917155423</v>
      </c>
      <c r="S179" s="7">
        <f t="shared" si="31"/>
        <v>5.5401220322103288</v>
      </c>
    </row>
    <row r="180" spans="1:19" x14ac:dyDescent="0.25">
      <c r="A180" s="1">
        <v>20</v>
      </c>
      <c r="B180" s="5">
        <v>0.57222222222222219</v>
      </c>
      <c r="C180" s="1" t="s">
        <v>208</v>
      </c>
      <c r="D180" s="1">
        <v>2</v>
      </c>
      <c r="E180" s="1">
        <v>5</v>
      </c>
      <c r="F180" s="1" t="s">
        <v>212</v>
      </c>
      <c r="G180" s="2">
        <v>49.901433333333301</v>
      </c>
      <c r="H180" s="1">
        <f>1+COUNTIFS(A:A,A180,G:G,"&gt;"&amp;G180)</f>
        <v>4</v>
      </c>
      <c r="I180" s="2">
        <f>AVERAGEIF(A:A,A180,G:G)</f>
        <v>49.765849999999972</v>
      </c>
      <c r="J180" s="2">
        <f t="shared" si="24"/>
        <v>0.13558333333332939</v>
      </c>
      <c r="K180" s="2">
        <f t="shared" si="25"/>
        <v>90.135583333333329</v>
      </c>
      <c r="L180" s="2">
        <f t="shared" si="26"/>
        <v>223.21490344834504</v>
      </c>
      <c r="M180" s="2">
        <f>SUMIF(A:A,A180,L:L)</f>
        <v>1827.5273988033641</v>
      </c>
      <c r="N180" s="3">
        <f t="shared" si="27"/>
        <v>0.12214038683879794</v>
      </c>
      <c r="O180" s="6">
        <f t="shared" si="28"/>
        <v>8.1873000887070191</v>
      </c>
      <c r="P180" s="3">
        <f t="shared" si="29"/>
        <v>0.12214038683879794</v>
      </c>
      <c r="Q180" s="3">
        <f>IF(ISNUMBER(P180),SUMIF(A:A,A180,P:P),"")</f>
        <v>0.97099723718401576</v>
      </c>
      <c r="R180" s="3">
        <f t="shared" si="30"/>
        <v>0.12578860388214561</v>
      </c>
      <c r="S180" s="7">
        <f t="shared" si="31"/>
        <v>7.9498457661309629</v>
      </c>
    </row>
    <row r="181" spans="1:19" x14ac:dyDescent="0.25">
      <c r="A181" s="1">
        <v>20</v>
      </c>
      <c r="B181" s="5">
        <v>0.57222222222222219</v>
      </c>
      <c r="C181" s="1" t="s">
        <v>208</v>
      </c>
      <c r="D181" s="1">
        <v>2</v>
      </c>
      <c r="E181" s="1">
        <v>6</v>
      </c>
      <c r="F181" s="1" t="s">
        <v>213</v>
      </c>
      <c r="G181" s="2">
        <v>38.535833333333301</v>
      </c>
      <c r="H181" s="1">
        <f>1+COUNTIFS(A:A,A181,G:G,"&gt;"&amp;G181)</f>
        <v>5</v>
      </c>
      <c r="I181" s="2">
        <f>AVERAGEIF(A:A,A181,G:G)</f>
        <v>49.765849999999972</v>
      </c>
      <c r="J181" s="2">
        <f t="shared" si="24"/>
        <v>-11.230016666666671</v>
      </c>
      <c r="K181" s="2">
        <f t="shared" si="25"/>
        <v>78.769983333333329</v>
      </c>
      <c r="L181" s="2">
        <f t="shared" si="26"/>
        <v>112.8657433047532</v>
      </c>
      <c r="M181" s="2">
        <f>SUMIF(A:A,A181,L:L)</f>
        <v>1827.5273988033641</v>
      </c>
      <c r="N181" s="3">
        <f t="shared" si="27"/>
        <v>6.1758714741380012E-2</v>
      </c>
      <c r="O181" s="6">
        <f t="shared" si="28"/>
        <v>16.192046809710774</v>
      </c>
      <c r="P181" s="3">
        <f t="shared" si="29"/>
        <v>6.1758714741380012E-2</v>
      </c>
      <c r="Q181" s="3">
        <f>IF(ISNUMBER(P181),SUMIF(A:A,A181,P:P),"")</f>
        <v>0.97099723718401576</v>
      </c>
      <c r="R181" s="3">
        <f t="shared" si="30"/>
        <v>6.3603388739278149E-2</v>
      </c>
      <c r="S181" s="7">
        <f t="shared" si="31"/>
        <v>15.722432716583416</v>
      </c>
    </row>
    <row r="182" spans="1:19" x14ac:dyDescent="0.25">
      <c r="A182" s="1">
        <v>20</v>
      </c>
      <c r="B182" s="5">
        <v>0.57222222222222219</v>
      </c>
      <c r="C182" s="1" t="s">
        <v>208</v>
      </c>
      <c r="D182" s="1">
        <v>2</v>
      </c>
      <c r="E182" s="1">
        <v>7</v>
      </c>
      <c r="F182" s="1" t="s">
        <v>214</v>
      </c>
      <c r="G182" s="2">
        <v>25.9384333333333</v>
      </c>
      <c r="H182" s="1">
        <f>1+COUNTIFS(A:A,A182,G:G,"&gt;"&amp;G182)</f>
        <v>6</v>
      </c>
      <c r="I182" s="2">
        <f>AVERAGEIF(A:A,A182,G:G)</f>
        <v>49.765849999999972</v>
      </c>
      <c r="J182" s="2">
        <f t="shared" si="24"/>
        <v>-23.827416666666672</v>
      </c>
      <c r="K182" s="2">
        <f t="shared" si="25"/>
        <v>66.172583333333336</v>
      </c>
      <c r="L182" s="2">
        <f t="shared" si="26"/>
        <v>53.003343687207114</v>
      </c>
      <c r="M182" s="2">
        <f>SUMIF(A:A,A182,L:L)</f>
        <v>1827.5273988033641</v>
      </c>
      <c r="N182" s="3">
        <f t="shared" si="27"/>
        <v>2.9002762815984514E-2</v>
      </c>
      <c r="O182" s="6">
        <f t="shared" si="28"/>
        <v>34.479473777886511</v>
      </c>
      <c r="P182" s="3" t="str">
        <f t="shared" si="29"/>
        <v/>
      </c>
      <c r="Q182" s="3" t="str">
        <f>IF(ISNUMBER(P182),SUMIF(A:A,A182,P:P),"")</f>
        <v/>
      </c>
      <c r="R182" s="3" t="str">
        <f t="shared" si="30"/>
        <v/>
      </c>
      <c r="S182" s="7" t="str">
        <f t="shared" si="31"/>
        <v/>
      </c>
    </row>
    <row r="183" spans="1:19" x14ac:dyDescent="0.25">
      <c r="A183" s="1">
        <v>21</v>
      </c>
      <c r="B183" s="5">
        <v>0.5756944444444444</v>
      </c>
      <c r="C183" s="1" t="s">
        <v>25</v>
      </c>
      <c r="D183" s="1">
        <v>5</v>
      </c>
      <c r="E183" s="1">
        <v>3</v>
      </c>
      <c r="F183" s="1" t="s">
        <v>217</v>
      </c>
      <c r="G183" s="2">
        <v>77.300866666666607</v>
      </c>
      <c r="H183" s="1">
        <f>1+COUNTIFS(A:A,A183,G:G,"&gt;"&amp;G183)</f>
        <v>1</v>
      </c>
      <c r="I183" s="2">
        <f>AVERAGEIF(A:A,A183,G:G)</f>
        <v>48.375482051282042</v>
      </c>
      <c r="J183" s="2">
        <f t="shared" si="24"/>
        <v>28.925384615384566</v>
      </c>
      <c r="K183" s="2">
        <f t="shared" si="25"/>
        <v>118.92538461538456</v>
      </c>
      <c r="L183" s="2">
        <f t="shared" si="26"/>
        <v>1255.7936936934746</v>
      </c>
      <c r="M183" s="2">
        <f>SUMIF(A:A,A183,L:L)</f>
        <v>4024.3835601512096</v>
      </c>
      <c r="N183" s="3">
        <f t="shared" si="27"/>
        <v>0.31204622395542492</v>
      </c>
      <c r="O183" s="6">
        <f t="shared" si="28"/>
        <v>3.2046534238557158</v>
      </c>
      <c r="P183" s="3">
        <f t="shared" si="29"/>
        <v>0.31204622395542492</v>
      </c>
      <c r="Q183" s="3">
        <f>IF(ISNUMBER(P183),SUMIF(A:A,A183,P:P),"")</f>
        <v>0.87555283767940439</v>
      </c>
      <c r="R183" s="3">
        <f t="shared" si="30"/>
        <v>0.356399077847184</v>
      </c>
      <c r="S183" s="7">
        <f t="shared" si="31"/>
        <v>2.8058433990358913</v>
      </c>
    </row>
    <row r="184" spans="1:19" x14ac:dyDescent="0.25">
      <c r="A184" s="1">
        <v>21</v>
      </c>
      <c r="B184" s="5">
        <v>0.5756944444444444</v>
      </c>
      <c r="C184" s="1" t="s">
        <v>25</v>
      </c>
      <c r="D184" s="1">
        <v>5</v>
      </c>
      <c r="E184" s="1">
        <v>2</v>
      </c>
      <c r="F184" s="1" t="s">
        <v>216</v>
      </c>
      <c r="G184" s="2">
        <v>61.617100000000001</v>
      </c>
      <c r="H184" s="1">
        <f>1+COUNTIFS(A:A,A184,G:G,"&gt;"&amp;G184)</f>
        <v>2</v>
      </c>
      <c r="I184" s="2">
        <f>AVERAGEIF(A:A,A184,G:G)</f>
        <v>48.375482051282042</v>
      </c>
      <c r="J184" s="2">
        <f t="shared" si="24"/>
        <v>13.241617948717959</v>
      </c>
      <c r="K184" s="2">
        <f t="shared" si="25"/>
        <v>103.24161794871796</v>
      </c>
      <c r="L184" s="2">
        <f t="shared" si="26"/>
        <v>490.0449281106221</v>
      </c>
      <c r="M184" s="2">
        <f>SUMIF(A:A,A184,L:L)</f>
        <v>4024.3835601512096</v>
      </c>
      <c r="N184" s="3">
        <f t="shared" si="27"/>
        <v>0.12176894194752387</v>
      </c>
      <c r="O184" s="6">
        <f t="shared" si="28"/>
        <v>8.2122746901336168</v>
      </c>
      <c r="P184" s="3">
        <f t="shared" si="29"/>
        <v>0.12176894194752387</v>
      </c>
      <c r="Q184" s="3">
        <f>IF(ISNUMBER(P184),SUMIF(A:A,A184,P:P),"")</f>
        <v>0.87555283767940439</v>
      </c>
      <c r="R184" s="3">
        <f t="shared" si="30"/>
        <v>0.1390766344499145</v>
      </c>
      <c r="S184" s="7">
        <f t="shared" si="31"/>
        <v>7.1902804087492411</v>
      </c>
    </row>
    <row r="185" spans="1:19" x14ac:dyDescent="0.25">
      <c r="A185" s="1">
        <v>21</v>
      </c>
      <c r="B185" s="5">
        <v>0.5756944444444444</v>
      </c>
      <c r="C185" s="1" t="s">
        <v>25</v>
      </c>
      <c r="D185" s="1">
        <v>5</v>
      </c>
      <c r="E185" s="1">
        <v>1</v>
      </c>
      <c r="F185" s="1" t="s">
        <v>215</v>
      </c>
      <c r="G185" s="2">
        <v>57.682233333333301</v>
      </c>
      <c r="H185" s="1">
        <f>1+COUNTIFS(A:A,A185,G:G,"&gt;"&amp;G185)</f>
        <v>3</v>
      </c>
      <c r="I185" s="2">
        <f>AVERAGEIF(A:A,A185,G:G)</f>
        <v>48.375482051282042</v>
      </c>
      <c r="J185" s="2">
        <f t="shared" si="24"/>
        <v>9.306751282051259</v>
      </c>
      <c r="K185" s="2">
        <f t="shared" si="25"/>
        <v>99.306751282051266</v>
      </c>
      <c r="L185" s="2">
        <f t="shared" si="26"/>
        <v>386.99240864116149</v>
      </c>
      <c r="M185" s="2">
        <f>SUMIF(A:A,A185,L:L)</f>
        <v>4024.3835601512096</v>
      </c>
      <c r="N185" s="3">
        <f t="shared" si="27"/>
        <v>9.6161909732734543E-2</v>
      </c>
      <c r="O185" s="6">
        <f t="shared" si="28"/>
        <v>10.399127916441424</v>
      </c>
      <c r="P185" s="3">
        <f t="shared" si="29"/>
        <v>9.6161909732734543E-2</v>
      </c>
      <c r="Q185" s="3">
        <f>IF(ISNUMBER(P185),SUMIF(A:A,A185,P:P),"")</f>
        <v>0.87555283767940439</v>
      </c>
      <c r="R185" s="3">
        <f t="shared" si="30"/>
        <v>0.10982993326548446</v>
      </c>
      <c r="S185" s="7">
        <f t="shared" si="31"/>
        <v>9.1049859566314009</v>
      </c>
    </row>
    <row r="186" spans="1:19" x14ac:dyDescent="0.25">
      <c r="A186" s="1">
        <v>21</v>
      </c>
      <c r="B186" s="5">
        <v>0.5756944444444444</v>
      </c>
      <c r="C186" s="1" t="s">
        <v>25</v>
      </c>
      <c r="D186" s="1">
        <v>5</v>
      </c>
      <c r="E186" s="1">
        <v>12</v>
      </c>
      <c r="F186" s="1" t="s">
        <v>225</v>
      </c>
      <c r="G186" s="2">
        <v>54.117566666666605</v>
      </c>
      <c r="H186" s="1">
        <f>1+COUNTIFS(A:A,A186,G:G,"&gt;"&amp;G186)</f>
        <v>4</v>
      </c>
      <c r="I186" s="2">
        <f>AVERAGEIF(A:A,A186,G:G)</f>
        <v>48.375482051282042</v>
      </c>
      <c r="J186" s="2">
        <f t="shared" si="24"/>
        <v>5.7420846153845631</v>
      </c>
      <c r="K186" s="2">
        <f t="shared" si="25"/>
        <v>95.742084615384556</v>
      </c>
      <c r="L186" s="2">
        <f t="shared" si="26"/>
        <v>312.47519090565589</v>
      </c>
      <c r="M186" s="2">
        <f>SUMIF(A:A,A186,L:L)</f>
        <v>4024.3835601512096</v>
      </c>
      <c r="N186" s="3">
        <f t="shared" si="27"/>
        <v>7.764547942192547E-2</v>
      </c>
      <c r="O186" s="6">
        <f t="shared" si="28"/>
        <v>12.879049848684698</v>
      </c>
      <c r="P186" s="3">
        <f t="shared" si="29"/>
        <v>7.764547942192547E-2</v>
      </c>
      <c r="Q186" s="3">
        <f>IF(ISNUMBER(P186),SUMIF(A:A,A186,P:P),"")</f>
        <v>0.87555283767940439</v>
      </c>
      <c r="R186" s="3">
        <f t="shared" si="30"/>
        <v>8.8681660409804311E-2</v>
      </c>
      <c r="S186" s="7">
        <f t="shared" si="31"/>
        <v>11.276288641630392</v>
      </c>
    </row>
    <row r="187" spans="1:19" x14ac:dyDescent="0.25">
      <c r="A187" s="1">
        <v>21</v>
      </c>
      <c r="B187" s="5">
        <v>0.5756944444444444</v>
      </c>
      <c r="C187" s="1" t="s">
        <v>25</v>
      </c>
      <c r="D187" s="1">
        <v>5</v>
      </c>
      <c r="E187" s="1">
        <v>5</v>
      </c>
      <c r="F187" s="1" t="s">
        <v>218</v>
      </c>
      <c r="G187" s="2">
        <v>52.903566666666698</v>
      </c>
      <c r="H187" s="1">
        <f>1+COUNTIFS(A:A,A187,G:G,"&gt;"&amp;G187)</f>
        <v>5</v>
      </c>
      <c r="I187" s="2">
        <f>AVERAGEIF(A:A,A187,G:G)</f>
        <v>48.375482051282042</v>
      </c>
      <c r="J187" s="2">
        <f t="shared" si="24"/>
        <v>4.5280846153846568</v>
      </c>
      <c r="K187" s="2">
        <f t="shared" si="25"/>
        <v>94.528084615384657</v>
      </c>
      <c r="L187" s="2">
        <f t="shared" si="26"/>
        <v>290.52367689816646</v>
      </c>
      <c r="M187" s="2">
        <f>SUMIF(A:A,A187,L:L)</f>
        <v>4024.3835601512096</v>
      </c>
      <c r="N187" s="3">
        <f t="shared" si="27"/>
        <v>7.219085173065623E-2</v>
      </c>
      <c r="O187" s="6">
        <f t="shared" si="28"/>
        <v>13.85217068405005</v>
      </c>
      <c r="P187" s="3">
        <f t="shared" si="29"/>
        <v>7.219085173065623E-2</v>
      </c>
      <c r="Q187" s="3">
        <f>IF(ISNUMBER(P187),SUMIF(A:A,A187,P:P),"")</f>
        <v>0.87555283767940439</v>
      </c>
      <c r="R187" s="3">
        <f t="shared" si="30"/>
        <v>8.2451736347509713E-2</v>
      </c>
      <c r="S187" s="7">
        <f t="shared" si="31"/>
        <v>12.12830735043948</v>
      </c>
    </row>
    <row r="188" spans="1:19" x14ac:dyDescent="0.25">
      <c r="A188" s="1">
        <v>21</v>
      </c>
      <c r="B188" s="5">
        <v>0.5756944444444444</v>
      </c>
      <c r="C188" s="1" t="s">
        <v>25</v>
      </c>
      <c r="D188" s="1">
        <v>5</v>
      </c>
      <c r="E188" s="1">
        <v>9</v>
      </c>
      <c r="F188" s="1" t="s">
        <v>222</v>
      </c>
      <c r="G188" s="2">
        <v>52.050766666666703</v>
      </c>
      <c r="H188" s="1">
        <f>1+COUNTIFS(A:A,A188,G:G,"&gt;"&amp;G188)</f>
        <v>6</v>
      </c>
      <c r="I188" s="2">
        <f>AVERAGEIF(A:A,A188,G:G)</f>
        <v>48.375482051282042</v>
      </c>
      <c r="J188" s="2">
        <f t="shared" si="24"/>
        <v>3.6752846153846619</v>
      </c>
      <c r="K188" s="2">
        <f t="shared" si="25"/>
        <v>93.675284615384669</v>
      </c>
      <c r="L188" s="2">
        <f t="shared" si="26"/>
        <v>276.03207615660494</v>
      </c>
      <c r="M188" s="2">
        <f>SUMIF(A:A,A188,L:L)</f>
        <v>4024.3835601512096</v>
      </c>
      <c r="N188" s="3">
        <f t="shared" si="27"/>
        <v>6.8589902535590691E-2</v>
      </c>
      <c r="O188" s="6">
        <f t="shared" si="28"/>
        <v>14.579405466877708</v>
      </c>
      <c r="P188" s="3">
        <f t="shared" si="29"/>
        <v>6.8589902535590691E-2</v>
      </c>
      <c r="Q188" s="3">
        <f>IF(ISNUMBER(P188),SUMIF(A:A,A188,P:P),"")</f>
        <v>0.87555283767940439</v>
      </c>
      <c r="R188" s="3">
        <f t="shared" si="30"/>
        <v>7.8338964347809945E-2</v>
      </c>
      <c r="S188" s="7">
        <f t="shared" si="31"/>
        <v>12.765039828203399</v>
      </c>
    </row>
    <row r="189" spans="1:19" x14ac:dyDescent="0.25">
      <c r="A189" s="1">
        <v>21</v>
      </c>
      <c r="B189" s="5">
        <v>0.5756944444444444</v>
      </c>
      <c r="C189" s="1" t="s">
        <v>25</v>
      </c>
      <c r="D189" s="1">
        <v>5</v>
      </c>
      <c r="E189" s="1">
        <v>10</v>
      </c>
      <c r="F189" s="1" t="s">
        <v>223</v>
      </c>
      <c r="G189" s="2">
        <v>51.401266666666601</v>
      </c>
      <c r="H189" s="1">
        <f>1+COUNTIFS(A:A,A189,G:G,"&gt;"&amp;G189)</f>
        <v>7</v>
      </c>
      <c r="I189" s="2">
        <f>AVERAGEIF(A:A,A189,G:G)</f>
        <v>48.375482051282042</v>
      </c>
      <c r="J189" s="2">
        <f t="shared" si="24"/>
        <v>3.0257846153845591</v>
      </c>
      <c r="K189" s="2">
        <f t="shared" si="25"/>
        <v>93.025784615384566</v>
      </c>
      <c r="L189" s="2">
        <f t="shared" si="26"/>
        <v>265.48200933157136</v>
      </c>
      <c r="M189" s="2">
        <f>SUMIF(A:A,A189,L:L)</f>
        <v>4024.3835601512096</v>
      </c>
      <c r="N189" s="3">
        <f t="shared" si="27"/>
        <v>6.5968366425191424E-2</v>
      </c>
      <c r="O189" s="6">
        <f t="shared" si="28"/>
        <v>15.158780703384656</v>
      </c>
      <c r="P189" s="3">
        <f t="shared" si="29"/>
        <v>6.5968366425191424E-2</v>
      </c>
      <c r="Q189" s="3">
        <f>IF(ISNUMBER(P189),SUMIF(A:A,A189,P:P),"")</f>
        <v>0.87555283767940439</v>
      </c>
      <c r="R189" s="3">
        <f t="shared" si="30"/>
        <v>7.5344814825837658E-2</v>
      </c>
      <c r="S189" s="7">
        <f t="shared" si="31"/>
        <v>13.272313460608235</v>
      </c>
    </row>
    <row r="190" spans="1:19" x14ac:dyDescent="0.25">
      <c r="A190" s="1">
        <v>21</v>
      </c>
      <c r="B190" s="5">
        <v>0.5756944444444444</v>
      </c>
      <c r="C190" s="1" t="s">
        <v>25</v>
      </c>
      <c r="D190" s="1">
        <v>5</v>
      </c>
      <c r="E190" s="1">
        <v>11</v>
      </c>
      <c r="F190" s="1" t="s">
        <v>224</v>
      </c>
      <c r="G190" s="2">
        <v>50.145666666666699</v>
      </c>
      <c r="H190" s="1">
        <f>1+COUNTIFS(A:A,A190,G:G,"&gt;"&amp;G190)</f>
        <v>8</v>
      </c>
      <c r="I190" s="2">
        <f>AVERAGEIF(A:A,A190,G:G)</f>
        <v>48.375482051282042</v>
      </c>
      <c r="J190" s="2">
        <f t="shared" si="24"/>
        <v>1.7701846153846574</v>
      </c>
      <c r="K190" s="2">
        <f t="shared" si="25"/>
        <v>91.770184615384665</v>
      </c>
      <c r="L190" s="2">
        <f t="shared" si="26"/>
        <v>246.21646226347877</v>
      </c>
      <c r="M190" s="2">
        <f>SUMIF(A:A,A190,L:L)</f>
        <v>4024.3835601512096</v>
      </c>
      <c r="N190" s="3">
        <f t="shared" si="27"/>
        <v>6.1181161930357254E-2</v>
      </c>
      <c r="O190" s="6">
        <f t="shared" si="28"/>
        <v>16.34490043092519</v>
      </c>
      <c r="P190" s="3">
        <f t="shared" si="29"/>
        <v>6.1181161930357254E-2</v>
      </c>
      <c r="Q190" s="3">
        <f>IF(ISNUMBER(P190),SUMIF(A:A,A190,P:P),"")</f>
        <v>0.87555283767940439</v>
      </c>
      <c r="R190" s="3">
        <f t="shared" si="30"/>
        <v>6.9877178506455334E-2</v>
      </c>
      <c r="S190" s="7">
        <f t="shared" si="31"/>
        <v>14.310823953883869</v>
      </c>
    </row>
    <row r="191" spans="1:19" x14ac:dyDescent="0.25">
      <c r="A191" s="1">
        <v>21</v>
      </c>
      <c r="B191" s="5">
        <v>0.5756944444444444</v>
      </c>
      <c r="C191" s="1" t="s">
        <v>25</v>
      </c>
      <c r="D191" s="1">
        <v>5</v>
      </c>
      <c r="E191" s="1">
        <v>14</v>
      </c>
      <c r="F191" s="1" t="s">
        <v>227</v>
      </c>
      <c r="G191" s="2">
        <v>41.553899999999999</v>
      </c>
      <c r="H191" s="1">
        <f>1+COUNTIFS(A:A,A191,G:G,"&gt;"&amp;G191)</f>
        <v>9</v>
      </c>
      <c r="I191" s="2">
        <f>AVERAGEIF(A:A,A191,G:G)</f>
        <v>48.375482051282042</v>
      </c>
      <c r="J191" s="2">
        <f t="shared" si="24"/>
        <v>-6.8215820512820429</v>
      </c>
      <c r="K191" s="2">
        <f t="shared" si="25"/>
        <v>83.178417948717964</v>
      </c>
      <c r="L191" s="2">
        <f t="shared" si="26"/>
        <v>147.04006150915353</v>
      </c>
      <c r="M191" s="2">
        <f>SUMIF(A:A,A191,L:L)</f>
        <v>4024.3835601512096</v>
      </c>
      <c r="N191" s="3">
        <f t="shared" si="27"/>
        <v>3.653728808683155E-2</v>
      </c>
      <c r="O191" s="6">
        <f t="shared" si="28"/>
        <v>27.369300031887459</v>
      </c>
      <c r="P191" s="3" t="str">
        <f t="shared" si="29"/>
        <v/>
      </c>
      <c r="Q191" s="3" t="str">
        <f>IF(ISNUMBER(P191),SUMIF(A:A,A191,P:P),"")</f>
        <v/>
      </c>
      <c r="R191" s="3" t="str">
        <f t="shared" si="30"/>
        <v/>
      </c>
      <c r="S191" s="7" t="str">
        <f t="shared" si="31"/>
        <v/>
      </c>
    </row>
    <row r="192" spans="1:19" x14ac:dyDescent="0.25">
      <c r="A192" s="1">
        <v>21</v>
      </c>
      <c r="B192" s="5">
        <v>0.5756944444444444</v>
      </c>
      <c r="C192" s="1" t="s">
        <v>25</v>
      </c>
      <c r="D192" s="1">
        <v>5</v>
      </c>
      <c r="E192" s="1">
        <v>13</v>
      </c>
      <c r="F192" s="1" t="s">
        <v>226</v>
      </c>
      <c r="G192" s="2">
        <v>38.884166666666594</v>
      </c>
      <c r="H192" s="1">
        <f>1+COUNTIFS(A:A,A192,G:G,"&gt;"&amp;G192)</f>
        <v>10</v>
      </c>
      <c r="I192" s="2">
        <f>AVERAGEIF(A:A,A192,G:G)</f>
        <v>48.375482051282042</v>
      </c>
      <c r="J192" s="2">
        <f t="shared" si="24"/>
        <v>-9.4913153846154472</v>
      </c>
      <c r="K192" s="2">
        <f t="shared" si="25"/>
        <v>80.508684615384553</v>
      </c>
      <c r="L192" s="2">
        <f t="shared" si="26"/>
        <v>125.27622219854379</v>
      </c>
      <c r="M192" s="2">
        <f>SUMIF(A:A,A192,L:L)</f>
        <v>4024.3835601512096</v>
      </c>
      <c r="N192" s="3">
        <f t="shared" si="27"/>
        <v>3.1129294791631824E-2</v>
      </c>
      <c r="O192" s="6">
        <f t="shared" si="28"/>
        <v>32.1240814060722</v>
      </c>
      <c r="P192" s="3" t="str">
        <f t="shared" si="29"/>
        <v/>
      </c>
      <c r="Q192" s="3" t="str">
        <f>IF(ISNUMBER(P192),SUMIF(A:A,A192,P:P),"")</f>
        <v/>
      </c>
      <c r="R192" s="3" t="str">
        <f t="shared" si="30"/>
        <v/>
      </c>
      <c r="S192" s="7" t="str">
        <f t="shared" si="31"/>
        <v/>
      </c>
    </row>
    <row r="193" spans="1:19" x14ac:dyDescent="0.25">
      <c r="A193" s="1">
        <v>21</v>
      </c>
      <c r="B193" s="5">
        <v>0.5756944444444444</v>
      </c>
      <c r="C193" s="1" t="s">
        <v>25</v>
      </c>
      <c r="D193" s="1">
        <v>5</v>
      </c>
      <c r="E193" s="1">
        <v>6</v>
      </c>
      <c r="F193" s="1" t="s">
        <v>219</v>
      </c>
      <c r="G193" s="2">
        <v>33.7143333333334</v>
      </c>
      <c r="H193" s="1">
        <f>1+COUNTIFS(A:A,A193,G:G,"&gt;"&amp;G193)</f>
        <v>11</v>
      </c>
      <c r="I193" s="2">
        <f>AVERAGEIF(A:A,A193,G:G)</f>
        <v>48.375482051282042</v>
      </c>
      <c r="J193" s="2">
        <f t="shared" si="24"/>
        <v>-14.661148717948642</v>
      </c>
      <c r="K193" s="2">
        <f t="shared" si="25"/>
        <v>75.338851282051365</v>
      </c>
      <c r="L193" s="2">
        <f t="shared" si="26"/>
        <v>91.866007659058781</v>
      </c>
      <c r="M193" s="2">
        <f>SUMIF(A:A,A193,L:L)</f>
        <v>4024.3835601512096</v>
      </c>
      <c r="N193" s="3">
        <f t="shared" si="27"/>
        <v>2.2827348905979296E-2</v>
      </c>
      <c r="O193" s="6">
        <f t="shared" si="28"/>
        <v>43.807101916160946</v>
      </c>
      <c r="P193" s="3" t="str">
        <f t="shared" si="29"/>
        <v/>
      </c>
      <c r="Q193" s="3" t="str">
        <f>IF(ISNUMBER(P193),SUMIF(A:A,A193,P:P),"")</f>
        <v/>
      </c>
      <c r="R193" s="3" t="str">
        <f t="shared" si="30"/>
        <v/>
      </c>
      <c r="S193" s="7" t="str">
        <f t="shared" si="31"/>
        <v/>
      </c>
    </row>
    <row r="194" spans="1:19" x14ac:dyDescent="0.25">
      <c r="A194" s="1">
        <v>21</v>
      </c>
      <c r="B194" s="5">
        <v>0.5756944444444444</v>
      </c>
      <c r="C194" s="1" t="s">
        <v>25</v>
      </c>
      <c r="D194" s="1">
        <v>5</v>
      </c>
      <c r="E194" s="1">
        <v>7</v>
      </c>
      <c r="F194" s="1" t="s">
        <v>220</v>
      </c>
      <c r="G194" s="2">
        <v>29.6503333333333</v>
      </c>
      <c r="H194" s="1">
        <f>1+COUNTIFS(A:A,A194,G:G,"&gt;"&amp;G194)</f>
        <v>12</v>
      </c>
      <c r="I194" s="2">
        <f>AVERAGEIF(A:A,A194,G:G)</f>
        <v>48.375482051282042</v>
      </c>
      <c r="J194" s="2">
        <f t="shared" si="24"/>
        <v>-18.725148717948741</v>
      </c>
      <c r="K194" s="2">
        <f t="shared" si="25"/>
        <v>71.274851282051259</v>
      </c>
      <c r="L194" s="2">
        <f t="shared" si="26"/>
        <v>71.987398072271503</v>
      </c>
      <c r="M194" s="2">
        <f>SUMIF(A:A,A194,L:L)</f>
        <v>4024.3835601512096</v>
      </c>
      <c r="N194" s="3">
        <f t="shared" si="27"/>
        <v>1.7887807411072591E-2</v>
      </c>
      <c r="O194" s="6">
        <f t="shared" si="28"/>
        <v>55.904000810127116</v>
      </c>
      <c r="P194" s="3" t="str">
        <f t="shared" si="29"/>
        <v/>
      </c>
      <c r="Q194" s="3" t="str">
        <f>IF(ISNUMBER(P194),SUMIF(A:A,A194,P:P),"")</f>
        <v/>
      </c>
      <c r="R194" s="3" t="str">
        <f t="shared" si="30"/>
        <v/>
      </c>
      <c r="S194" s="7" t="str">
        <f t="shared" si="31"/>
        <v/>
      </c>
    </row>
    <row r="195" spans="1:19" x14ac:dyDescent="0.25">
      <c r="A195" s="1">
        <v>21</v>
      </c>
      <c r="B195" s="5">
        <v>0.5756944444444444</v>
      </c>
      <c r="C195" s="1" t="s">
        <v>25</v>
      </c>
      <c r="D195" s="1">
        <v>5</v>
      </c>
      <c r="E195" s="1">
        <v>8</v>
      </c>
      <c r="F195" s="1" t="s">
        <v>221</v>
      </c>
      <c r="G195" s="2">
        <v>27.859499999999997</v>
      </c>
      <c r="H195" s="1">
        <f>1+COUNTIFS(A:A,A195,G:G,"&gt;"&amp;G195)</f>
        <v>13</v>
      </c>
      <c r="I195" s="2">
        <f>AVERAGEIF(A:A,A195,G:G)</f>
        <v>48.375482051282042</v>
      </c>
      <c r="J195" s="2">
        <f t="shared" si="24"/>
        <v>-20.515982051282045</v>
      </c>
      <c r="K195" s="2">
        <f t="shared" si="25"/>
        <v>69.484017948717963</v>
      </c>
      <c r="L195" s="2">
        <f t="shared" si="26"/>
        <v>64.653424711447499</v>
      </c>
      <c r="M195" s="2">
        <f>SUMIF(A:A,A195,L:L)</f>
        <v>4024.3835601512096</v>
      </c>
      <c r="N195" s="3">
        <f t="shared" si="27"/>
        <v>1.6065423125080615E-2</v>
      </c>
      <c r="O195" s="6">
        <f t="shared" si="28"/>
        <v>62.245481629353733</v>
      </c>
      <c r="P195" s="3" t="str">
        <f t="shared" si="29"/>
        <v/>
      </c>
      <c r="Q195" s="3" t="str">
        <f>IF(ISNUMBER(P195),SUMIF(A:A,A195,P:P),"")</f>
        <v/>
      </c>
      <c r="R195" s="3" t="str">
        <f t="shared" si="30"/>
        <v/>
      </c>
      <c r="S195" s="7" t="str">
        <f t="shared" si="31"/>
        <v/>
      </c>
    </row>
    <row r="196" spans="1:19" x14ac:dyDescent="0.25">
      <c r="A196" s="1">
        <v>22</v>
      </c>
      <c r="B196" s="5">
        <v>0.57777777777777783</v>
      </c>
      <c r="C196" s="1" t="s">
        <v>153</v>
      </c>
      <c r="D196" s="1">
        <v>2</v>
      </c>
      <c r="E196" s="1">
        <v>1</v>
      </c>
      <c r="F196" s="1" t="s">
        <v>228</v>
      </c>
      <c r="G196" s="2">
        <v>62.547933333333305</v>
      </c>
      <c r="H196" s="1">
        <f>1+COUNTIFS(A:A,A196,G:G,"&gt;"&amp;G196)</f>
        <v>1</v>
      </c>
      <c r="I196" s="2">
        <f>AVERAGEIF(A:A,A196,G:G)</f>
        <v>50.717933333333313</v>
      </c>
      <c r="J196" s="2">
        <f t="shared" si="24"/>
        <v>11.829999999999991</v>
      </c>
      <c r="K196" s="2">
        <f t="shared" si="25"/>
        <v>101.82999999999998</v>
      </c>
      <c r="L196" s="2">
        <f t="shared" si="26"/>
        <v>450.24865643076072</v>
      </c>
      <c r="M196" s="2">
        <f>SUMIF(A:A,A196,L:L)</f>
        <v>1729.753052444845</v>
      </c>
      <c r="N196" s="3">
        <f t="shared" si="27"/>
        <v>0.26029649480564648</v>
      </c>
      <c r="O196" s="6">
        <f t="shared" si="28"/>
        <v>3.8417728242812568</v>
      </c>
      <c r="P196" s="3">
        <f t="shared" si="29"/>
        <v>0.26029649480564648</v>
      </c>
      <c r="Q196" s="3">
        <f>IF(ISNUMBER(P196),SUMIF(A:A,A196,P:P),"")</f>
        <v>0.99999999999999978</v>
      </c>
      <c r="R196" s="3">
        <f t="shared" si="30"/>
        <v>0.26029649480564654</v>
      </c>
      <c r="S196" s="7">
        <f t="shared" si="31"/>
        <v>3.8417728242812559</v>
      </c>
    </row>
    <row r="197" spans="1:19" x14ac:dyDescent="0.25">
      <c r="A197" s="1">
        <v>22</v>
      </c>
      <c r="B197" s="5">
        <v>0.57777777777777783</v>
      </c>
      <c r="C197" s="1" t="s">
        <v>153</v>
      </c>
      <c r="D197" s="1">
        <v>2</v>
      </c>
      <c r="E197" s="1">
        <v>5</v>
      </c>
      <c r="F197" s="1" t="s">
        <v>232</v>
      </c>
      <c r="G197" s="2">
        <v>57.630600000000001</v>
      </c>
      <c r="H197" s="1">
        <f>1+COUNTIFS(A:A,A197,G:G,"&gt;"&amp;G197)</f>
        <v>2</v>
      </c>
      <c r="I197" s="2">
        <f>AVERAGEIF(A:A,A197,G:G)</f>
        <v>50.717933333333313</v>
      </c>
      <c r="J197" s="2">
        <f t="shared" si="24"/>
        <v>6.9126666666666878</v>
      </c>
      <c r="K197" s="2">
        <f t="shared" si="25"/>
        <v>96.912666666666695</v>
      </c>
      <c r="L197" s="2">
        <f t="shared" si="26"/>
        <v>335.21093822108674</v>
      </c>
      <c r="M197" s="2">
        <f>SUMIF(A:A,A197,L:L)</f>
        <v>1729.753052444845</v>
      </c>
      <c r="N197" s="3">
        <f t="shared" si="27"/>
        <v>0.19379121068599778</v>
      </c>
      <c r="O197" s="6">
        <f t="shared" si="28"/>
        <v>5.1601927479585852</v>
      </c>
      <c r="P197" s="3">
        <f t="shared" si="29"/>
        <v>0.19379121068599778</v>
      </c>
      <c r="Q197" s="3">
        <f>IF(ISNUMBER(P197),SUMIF(A:A,A197,P:P),"")</f>
        <v>0.99999999999999978</v>
      </c>
      <c r="R197" s="3">
        <f t="shared" si="30"/>
        <v>0.19379121068599783</v>
      </c>
      <c r="S197" s="7">
        <f t="shared" si="31"/>
        <v>5.1601927479585834</v>
      </c>
    </row>
    <row r="198" spans="1:19" x14ac:dyDescent="0.25">
      <c r="A198" s="1">
        <v>22</v>
      </c>
      <c r="B198" s="5">
        <v>0.57777777777777783</v>
      </c>
      <c r="C198" s="1" t="s">
        <v>153</v>
      </c>
      <c r="D198" s="1">
        <v>2</v>
      </c>
      <c r="E198" s="1">
        <v>2</v>
      </c>
      <c r="F198" s="1" t="s">
        <v>229</v>
      </c>
      <c r="G198" s="2">
        <v>56.718033333333295</v>
      </c>
      <c r="H198" s="1">
        <f>1+COUNTIFS(A:A,A198,G:G,"&gt;"&amp;G198)</f>
        <v>3</v>
      </c>
      <c r="I198" s="2">
        <f>AVERAGEIF(A:A,A198,G:G)</f>
        <v>50.717933333333313</v>
      </c>
      <c r="J198" s="2">
        <f t="shared" si="24"/>
        <v>6.000099999999982</v>
      </c>
      <c r="K198" s="2">
        <f t="shared" si="25"/>
        <v>96.000099999999975</v>
      </c>
      <c r="L198" s="2">
        <f t="shared" si="26"/>
        <v>317.35023301353567</v>
      </c>
      <c r="M198" s="2">
        <f>SUMIF(A:A,A198,L:L)</f>
        <v>1729.753052444845</v>
      </c>
      <c r="N198" s="3">
        <f t="shared" si="27"/>
        <v>0.18346562971228214</v>
      </c>
      <c r="O198" s="6">
        <f t="shared" si="28"/>
        <v>5.4506122022323114</v>
      </c>
      <c r="P198" s="3">
        <f t="shared" si="29"/>
        <v>0.18346562971228214</v>
      </c>
      <c r="Q198" s="3">
        <f>IF(ISNUMBER(P198),SUMIF(A:A,A198,P:P),"")</f>
        <v>0.99999999999999978</v>
      </c>
      <c r="R198" s="3">
        <f t="shared" si="30"/>
        <v>0.18346562971228217</v>
      </c>
      <c r="S198" s="7">
        <f t="shared" si="31"/>
        <v>5.4506122022323105</v>
      </c>
    </row>
    <row r="199" spans="1:19" x14ac:dyDescent="0.25">
      <c r="A199" s="1">
        <v>22</v>
      </c>
      <c r="B199" s="5">
        <v>0.57777777777777783</v>
      </c>
      <c r="C199" s="1" t="s">
        <v>153</v>
      </c>
      <c r="D199" s="1">
        <v>2</v>
      </c>
      <c r="E199" s="1">
        <v>4</v>
      </c>
      <c r="F199" s="1" t="s">
        <v>231</v>
      </c>
      <c r="G199" s="2">
        <v>50.249999999999993</v>
      </c>
      <c r="H199" s="1">
        <f>1+COUNTIFS(A:A,A199,G:G,"&gt;"&amp;G199)</f>
        <v>4</v>
      </c>
      <c r="I199" s="2">
        <f>AVERAGEIF(A:A,A199,G:G)</f>
        <v>50.717933333333313</v>
      </c>
      <c r="J199" s="2">
        <f t="shared" si="24"/>
        <v>-0.46793333333332043</v>
      </c>
      <c r="K199" s="2">
        <f t="shared" si="25"/>
        <v>89.53206666666668</v>
      </c>
      <c r="L199" s="2">
        <f t="shared" si="26"/>
        <v>215.27666180407493</v>
      </c>
      <c r="M199" s="2">
        <f>SUMIF(A:A,A199,L:L)</f>
        <v>1729.753052444845</v>
      </c>
      <c r="N199" s="3">
        <f t="shared" si="27"/>
        <v>0.12445514202145873</v>
      </c>
      <c r="O199" s="6">
        <f t="shared" si="28"/>
        <v>8.0350235736148097</v>
      </c>
      <c r="P199" s="3">
        <f t="shared" si="29"/>
        <v>0.12445514202145873</v>
      </c>
      <c r="Q199" s="3">
        <f>IF(ISNUMBER(P199),SUMIF(A:A,A199,P:P),"")</f>
        <v>0.99999999999999978</v>
      </c>
      <c r="R199" s="3">
        <f t="shared" si="30"/>
        <v>0.12445514202145876</v>
      </c>
      <c r="S199" s="7">
        <f t="shared" si="31"/>
        <v>8.0350235736148079</v>
      </c>
    </row>
    <row r="200" spans="1:19" x14ac:dyDescent="0.25">
      <c r="A200" s="1">
        <v>22</v>
      </c>
      <c r="B200" s="5">
        <v>0.57777777777777783</v>
      </c>
      <c r="C200" s="1" t="s">
        <v>153</v>
      </c>
      <c r="D200" s="1">
        <v>2</v>
      </c>
      <c r="E200" s="1">
        <v>3</v>
      </c>
      <c r="F200" s="1" t="s">
        <v>230</v>
      </c>
      <c r="G200" s="2">
        <v>44.066699999999997</v>
      </c>
      <c r="H200" s="1">
        <f>1+COUNTIFS(A:A,A200,G:G,"&gt;"&amp;G200)</f>
        <v>5</v>
      </c>
      <c r="I200" s="2">
        <f>AVERAGEIF(A:A,A200,G:G)</f>
        <v>50.717933333333313</v>
      </c>
      <c r="J200" s="2">
        <f t="shared" si="24"/>
        <v>-6.651233333333316</v>
      </c>
      <c r="K200" s="2">
        <f t="shared" si="25"/>
        <v>83.348766666666677</v>
      </c>
      <c r="L200" s="2">
        <f t="shared" si="26"/>
        <v>148.55065333791183</v>
      </c>
      <c r="M200" s="2">
        <f>SUMIF(A:A,A200,L:L)</f>
        <v>1729.753052444845</v>
      </c>
      <c r="N200" s="3">
        <f t="shared" si="27"/>
        <v>8.587968850695149E-2</v>
      </c>
      <c r="O200" s="6">
        <f t="shared" si="28"/>
        <v>11.644196868728226</v>
      </c>
      <c r="P200" s="3">
        <f t="shared" si="29"/>
        <v>8.587968850695149E-2</v>
      </c>
      <c r="Q200" s="3">
        <f>IF(ISNUMBER(P200),SUMIF(A:A,A200,P:P),"")</f>
        <v>0.99999999999999978</v>
      </c>
      <c r="R200" s="3">
        <f t="shared" si="30"/>
        <v>8.5879688506951504E-2</v>
      </c>
      <c r="S200" s="7">
        <f t="shared" si="31"/>
        <v>11.644196868728224</v>
      </c>
    </row>
    <row r="201" spans="1:19" x14ac:dyDescent="0.25">
      <c r="A201" s="1">
        <v>22</v>
      </c>
      <c r="B201" s="5">
        <v>0.57777777777777783</v>
      </c>
      <c r="C201" s="1" t="s">
        <v>153</v>
      </c>
      <c r="D201" s="1">
        <v>2</v>
      </c>
      <c r="E201" s="1">
        <v>6</v>
      </c>
      <c r="F201" s="1" t="s">
        <v>233</v>
      </c>
      <c r="G201" s="2">
        <v>44.037599999999898</v>
      </c>
      <c r="H201" s="1">
        <f>1+COUNTIFS(A:A,A201,G:G,"&gt;"&amp;G201)</f>
        <v>6</v>
      </c>
      <c r="I201" s="2">
        <f>AVERAGEIF(A:A,A201,G:G)</f>
        <v>50.717933333333313</v>
      </c>
      <c r="J201" s="2">
        <f t="shared" si="24"/>
        <v>-6.6803333333334152</v>
      </c>
      <c r="K201" s="2">
        <f t="shared" si="25"/>
        <v>83.319666666666592</v>
      </c>
      <c r="L201" s="2">
        <f t="shared" si="26"/>
        <v>148.29151019498033</v>
      </c>
      <c r="M201" s="2">
        <f>SUMIF(A:A,A201,L:L)</f>
        <v>1729.753052444845</v>
      </c>
      <c r="N201" s="3">
        <f t="shared" si="27"/>
        <v>8.5729873397467973E-2</v>
      </c>
      <c r="O201" s="6">
        <f t="shared" si="28"/>
        <v>11.664545395555605</v>
      </c>
      <c r="P201" s="3">
        <f t="shared" si="29"/>
        <v>8.5729873397467973E-2</v>
      </c>
      <c r="Q201" s="3">
        <f>IF(ISNUMBER(P201),SUMIF(A:A,A201,P:P),"")</f>
        <v>0.99999999999999978</v>
      </c>
      <c r="R201" s="3">
        <f t="shared" si="30"/>
        <v>8.5729873397467987E-2</v>
      </c>
      <c r="S201" s="7">
        <f t="shared" si="31"/>
        <v>11.664545395555603</v>
      </c>
    </row>
    <row r="202" spans="1:19" x14ac:dyDescent="0.25">
      <c r="A202" s="1">
        <v>22</v>
      </c>
      <c r="B202" s="5">
        <v>0.57777777777777783</v>
      </c>
      <c r="C202" s="1" t="s">
        <v>153</v>
      </c>
      <c r="D202" s="1">
        <v>2</v>
      </c>
      <c r="E202" s="1">
        <v>7</v>
      </c>
      <c r="F202" s="1" t="s">
        <v>234</v>
      </c>
      <c r="G202" s="2">
        <v>39.774666666666704</v>
      </c>
      <c r="H202" s="1">
        <f>1+COUNTIFS(A:A,A202,G:G,"&gt;"&amp;G202)</f>
        <v>7</v>
      </c>
      <c r="I202" s="2">
        <f>AVERAGEIF(A:A,A202,G:G)</f>
        <v>50.717933333333313</v>
      </c>
      <c r="J202" s="2">
        <f t="shared" si="24"/>
        <v>-10.943266666666609</v>
      </c>
      <c r="K202" s="2">
        <f t="shared" si="25"/>
        <v>79.056733333333398</v>
      </c>
      <c r="L202" s="2">
        <f t="shared" si="26"/>
        <v>114.82439944249442</v>
      </c>
      <c r="M202" s="2">
        <f>SUMIF(A:A,A202,L:L)</f>
        <v>1729.753052444845</v>
      </c>
      <c r="N202" s="3">
        <f t="shared" si="27"/>
        <v>6.6381960870195211E-2</v>
      </c>
      <c r="O202" s="6">
        <f t="shared" si="28"/>
        <v>15.064333546208776</v>
      </c>
      <c r="P202" s="3">
        <f t="shared" si="29"/>
        <v>6.6381960870195211E-2</v>
      </c>
      <c r="Q202" s="3">
        <f>IF(ISNUMBER(P202),SUMIF(A:A,A202,P:P),"")</f>
        <v>0.99999999999999978</v>
      </c>
      <c r="R202" s="3">
        <f t="shared" si="30"/>
        <v>6.6381960870195225E-2</v>
      </c>
      <c r="S202" s="7">
        <f t="shared" si="31"/>
        <v>15.064333546208772</v>
      </c>
    </row>
    <row r="203" spans="1:19" x14ac:dyDescent="0.25">
      <c r="A203" s="1">
        <v>23</v>
      </c>
      <c r="B203" s="5">
        <v>0.5805555555555556</v>
      </c>
      <c r="C203" s="1" t="s">
        <v>160</v>
      </c>
      <c r="D203" s="1">
        <v>3</v>
      </c>
      <c r="E203" s="1">
        <v>2</v>
      </c>
      <c r="F203" s="1" t="s">
        <v>236</v>
      </c>
      <c r="G203" s="2">
        <v>73.253099999999904</v>
      </c>
      <c r="H203" s="1">
        <f>1+COUNTIFS(A:A,A203,G:G,"&gt;"&amp;G203)</f>
        <v>1</v>
      </c>
      <c r="I203" s="2">
        <f>AVERAGEIF(A:A,A203,G:G)</f>
        <v>49.329057575757567</v>
      </c>
      <c r="J203" s="2">
        <f t="shared" si="24"/>
        <v>23.924042424242337</v>
      </c>
      <c r="K203" s="2">
        <f t="shared" si="25"/>
        <v>113.92404242424234</v>
      </c>
      <c r="L203" s="2">
        <f t="shared" si="26"/>
        <v>930.23993310089008</v>
      </c>
      <c r="M203" s="2">
        <f>SUMIF(A:A,A203,L:L)</f>
        <v>3317.9914501304984</v>
      </c>
      <c r="N203" s="3">
        <f t="shared" si="27"/>
        <v>0.280362365932047</v>
      </c>
      <c r="O203" s="6">
        <f t="shared" si="28"/>
        <v>3.5668125309028658</v>
      </c>
      <c r="P203" s="3">
        <f t="shared" si="29"/>
        <v>0.280362365932047</v>
      </c>
      <c r="Q203" s="3">
        <f>IF(ISNUMBER(P203),SUMIF(A:A,A203,P:P),"")</f>
        <v>0.87746007566062234</v>
      </c>
      <c r="R203" s="3">
        <f t="shared" si="30"/>
        <v>0.31951580899104465</v>
      </c>
      <c r="S203" s="7">
        <f t="shared" si="31"/>
        <v>3.1297355932332849</v>
      </c>
    </row>
    <row r="204" spans="1:19" x14ac:dyDescent="0.25">
      <c r="A204" s="1">
        <v>23</v>
      </c>
      <c r="B204" s="5">
        <v>0.5805555555555556</v>
      </c>
      <c r="C204" s="1" t="s">
        <v>160</v>
      </c>
      <c r="D204" s="1">
        <v>3</v>
      </c>
      <c r="E204" s="1">
        <v>5</v>
      </c>
      <c r="F204" s="1" t="s">
        <v>239</v>
      </c>
      <c r="G204" s="2">
        <v>63.254000000000097</v>
      </c>
      <c r="H204" s="1">
        <f>1+COUNTIFS(A:A,A204,G:G,"&gt;"&amp;G204)</f>
        <v>2</v>
      </c>
      <c r="I204" s="2">
        <f>AVERAGEIF(A:A,A204,G:G)</f>
        <v>49.329057575757567</v>
      </c>
      <c r="J204" s="2">
        <f t="shared" si="24"/>
        <v>13.924942424242531</v>
      </c>
      <c r="K204" s="2">
        <f t="shared" si="25"/>
        <v>103.92494242424253</v>
      </c>
      <c r="L204" s="2">
        <f t="shared" si="26"/>
        <v>510.55406882044446</v>
      </c>
      <c r="M204" s="2">
        <f>SUMIF(A:A,A204,L:L)</f>
        <v>3317.9914501304984</v>
      </c>
      <c r="N204" s="3">
        <f t="shared" si="27"/>
        <v>0.15387443774165363</v>
      </c>
      <c r="O204" s="6">
        <f t="shared" si="28"/>
        <v>6.4988052250689146</v>
      </c>
      <c r="P204" s="3">
        <f t="shared" si="29"/>
        <v>0.15387443774165363</v>
      </c>
      <c r="Q204" s="3">
        <f>IF(ISNUMBER(P204),SUMIF(A:A,A204,P:P),"")</f>
        <v>0.87746007566062234</v>
      </c>
      <c r="R204" s="3">
        <f t="shared" si="30"/>
        <v>0.1753634632616243</v>
      </c>
      <c r="S204" s="7">
        <f t="shared" si="31"/>
        <v>5.7024421244926176</v>
      </c>
    </row>
    <row r="205" spans="1:19" x14ac:dyDescent="0.25">
      <c r="A205" s="1">
        <v>23</v>
      </c>
      <c r="B205" s="5">
        <v>0.5805555555555556</v>
      </c>
      <c r="C205" s="1" t="s">
        <v>160</v>
      </c>
      <c r="D205" s="1">
        <v>3</v>
      </c>
      <c r="E205" s="1">
        <v>3</v>
      </c>
      <c r="F205" s="1" t="s">
        <v>237</v>
      </c>
      <c r="G205" s="2">
        <v>61.609833333333299</v>
      </c>
      <c r="H205" s="1">
        <f>1+COUNTIFS(A:A,A205,G:G,"&gt;"&amp;G205)</f>
        <v>3</v>
      </c>
      <c r="I205" s="2">
        <f>AVERAGEIF(A:A,A205,G:G)</f>
        <v>49.329057575757567</v>
      </c>
      <c r="J205" s="2">
        <f t="shared" si="24"/>
        <v>12.280775757575732</v>
      </c>
      <c r="K205" s="2">
        <f t="shared" si="25"/>
        <v>102.28077575757573</v>
      </c>
      <c r="L205" s="2">
        <f t="shared" si="26"/>
        <v>462.59250393175728</v>
      </c>
      <c r="M205" s="2">
        <f>SUMIF(A:A,A205,L:L)</f>
        <v>3317.9914501304984</v>
      </c>
      <c r="N205" s="3">
        <f t="shared" si="27"/>
        <v>0.13941943820065095</v>
      </c>
      <c r="O205" s="6">
        <f t="shared" si="28"/>
        <v>7.1726009866774163</v>
      </c>
      <c r="P205" s="3">
        <f t="shared" si="29"/>
        <v>0.13941943820065095</v>
      </c>
      <c r="Q205" s="3">
        <f>IF(ISNUMBER(P205),SUMIF(A:A,A205,P:P),"")</f>
        <v>0.87746007566062234</v>
      </c>
      <c r="R205" s="3">
        <f t="shared" si="30"/>
        <v>0.15888977979503491</v>
      </c>
      <c r="S205" s="7">
        <f t="shared" si="31"/>
        <v>6.2936710044534196</v>
      </c>
    </row>
    <row r="206" spans="1:19" x14ac:dyDescent="0.25">
      <c r="A206" s="1">
        <v>23</v>
      </c>
      <c r="B206" s="5">
        <v>0.5805555555555556</v>
      </c>
      <c r="C206" s="1" t="s">
        <v>160</v>
      </c>
      <c r="D206" s="1">
        <v>3</v>
      </c>
      <c r="E206" s="1">
        <v>7</v>
      </c>
      <c r="F206" s="1" t="s">
        <v>241</v>
      </c>
      <c r="G206" s="2">
        <v>60.870933333333298</v>
      </c>
      <c r="H206" s="1">
        <f>1+COUNTIFS(A:A,A206,G:G,"&gt;"&amp;G206)</f>
        <v>4</v>
      </c>
      <c r="I206" s="2">
        <f>AVERAGEIF(A:A,A206,G:G)</f>
        <v>49.329057575757567</v>
      </c>
      <c r="J206" s="2">
        <f t="shared" si="24"/>
        <v>11.541875757575731</v>
      </c>
      <c r="K206" s="2">
        <f t="shared" si="25"/>
        <v>101.54187575757572</v>
      </c>
      <c r="L206" s="2">
        <f t="shared" si="26"/>
        <v>442.53189699497221</v>
      </c>
      <c r="M206" s="2">
        <f>SUMIF(A:A,A206,L:L)</f>
        <v>3317.9914501304984</v>
      </c>
      <c r="N206" s="3">
        <f t="shared" si="27"/>
        <v>0.1333734289693746</v>
      </c>
      <c r="O206" s="6">
        <f t="shared" si="28"/>
        <v>7.4977452985003596</v>
      </c>
      <c r="P206" s="3">
        <f t="shared" si="29"/>
        <v>0.1333734289693746</v>
      </c>
      <c r="Q206" s="3">
        <f>IF(ISNUMBER(P206),SUMIF(A:A,A206,P:P),"")</f>
        <v>0.87746007566062234</v>
      </c>
      <c r="R206" s="3">
        <f t="shared" si="30"/>
        <v>0.15199942728899701</v>
      </c>
      <c r="S206" s="7">
        <f t="shared" si="31"/>
        <v>6.5789721569062012</v>
      </c>
    </row>
    <row r="207" spans="1:19" x14ac:dyDescent="0.25">
      <c r="A207" s="1">
        <v>23</v>
      </c>
      <c r="B207" s="5">
        <v>0.5805555555555556</v>
      </c>
      <c r="C207" s="1" t="s">
        <v>160</v>
      </c>
      <c r="D207" s="1">
        <v>3</v>
      </c>
      <c r="E207" s="1">
        <v>9</v>
      </c>
      <c r="F207" s="1" t="s">
        <v>242</v>
      </c>
      <c r="G207" s="2">
        <v>48.810900000000004</v>
      </c>
      <c r="H207" s="1">
        <f>1+COUNTIFS(A:A,A207,G:G,"&gt;"&amp;G207)</f>
        <v>5</v>
      </c>
      <c r="I207" s="2">
        <f>AVERAGEIF(A:A,A207,G:G)</f>
        <v>49.329057575757567</v>
      </c>
      <c r="J207" s="2">
        <f t="shared" si="24"/>
        <v>-0.51815757575756294</v>
      </c>
      <c r="K207" s="2">
        <f t="shared" si="25"/>
        <v>89.481842424242444</v>
      </c>
      <c r="L207" s="2">
        <f t="shared" si="26"/>
        <v>214.62891184174501</v>
      </c>
      <c r="M207" s="2">
        <f>SUMIF(A:A,A207,L:L)</f>
        <v>3317.9914501304984</v>
      </c>
      <c r="N207" s="3">
        <f t="shared" si="27"/>
        <v>6.4686396896322176E-2</v>
      </c>
      <c r="O207" s="6">
        <f t="shared" si="28"/>
        <v>15.459200820889379</v>
      </c>
      <c r="P207" s="3">
        <f t="shared" si="29"/>
        <v>6.4686396896322176E-2</v>
      </c>
      <c r="Q207" s="3">
        <f>IF(ISNUMBER(P207),SUMIF(A:A,A207,P:P),"")</f>
        <v>0.87746007566062234</v>
      </c>
      <c r="R207" s="3">
        <f t="shared" si="30"/>
        <v>7.372004572130654E-2</v>
      </c>
      <c r="S207" s="7">
        <f t="shared" si="31"/>
        <v>13.564831521950349</v>
      </c>
    </row>
    <row r="208" spans="1:19" x14ac:dyDescent="0.25">
      <c r="A208" s="1">
        <v>23</v>
      </c>
      <c r="B208" s="5">
        <v>0.5805555555555556</v>
      </c>
      <c r="C208" s="1" t="s">
        <v>160</v>
      </c>
      <c r="D208" s="1">
        <v>3</v>
      </c>
      <c r="E208" s="1">
        <v>1</v>
      </c>
      <c r="F208" s="1" t="s">
        <v>235</v>
      </c>
      <c r="G208" s="2">
        <v>45.473666666666603</v>
      </c>
      <c r="H208" s="1">
        <f>1+COUNTIFS(A:A,A208,G:G,"&gt;"&amp;G208)</f>
        <v>6</v>
      </c>
      <c r="I208" s="2">
        <f>AVERAGEIF(A:A,A208,G:G)</f>
        <v>49.329057575757567</v>
      </c>
      <c r="J208" s="2">
        <f t="shared" si="24"/>
        <v>-3.8553909090909642</v>
      </c>
      <c r="K208" s="2">
        <f t="shared" si="25"/>
        <v>86.144609090909029</v>
      </c>
      <c r="L208" s="2">
        <f t="shared" si="26"/>
        <v>175.68217618506978</v>
      </c>
      <c r="M208" s="2">
        <f>SUMIF(A:A,A208,L:L)</f>
        <v>3317.9914501304984</v>
      </c>
      <c r="N208" s="3">
        <f t="shared" si="27"/>
        <v>5.2948351080940884E-2</v>
      </c>
      <c r="O208" s="6">
        <f t="shared" si="28"/>
        <v>18.886329405637653</v>
      </c>
      <c r="P208" s="3">
        <f t="shared" si="29"/>
        <v>5.2948351080940884E-2</v>
      </c>
      <c r="Q208" s="3">
        <f>IF(ISNUMBER(P208),SUMIF(A:A,A208,P:P),"")</f>
        <v>0.87746007566062234</v>
      </c>
      <c r="R208" s="3">
        <f t="shared" si="30"/>
        <v>6.0342746695428981E-2</v>
      </c>
      <c r="S208" s="7">
        <f t="shared" si="31"/>
        <v>16.572000029222252</v>
      </c>
    </row>
    <row r="209" spans="1:19" x14ac:dyDescent="0.25">
      <c r="A209" s="1">
        <v>23</v>
      </c>
      <c r="B209" s="5">
        <v>0.5805555555555556</v>
      </c>
      <c r="C209" s="1" t="s">
        <v>160</v>
      </c>
      <c r="D209" s="1">
        <v>3</v>
      </c>
      <c r="E209" s="1">
        <v>6</v>
      </c>
      <c r="F209" s="1" t="s">
        <v>240</v>
      </c>
      <c r="G209" s="2">
        <v>45.425533333333298</v>
      </c>
      <c r="H209" s="1">
        <f>1+COUNTIFS(A:A,A209,G:G,"&gt;"&amp;G209)</f>
        <v>7</v>
      </c>
      <c r="I209" s="2">
        <f>AVERAGEIF(A:A,A209,G:G)</f>
        <v>49.329057575757567</v>
      </c>
      <c r="J209" s="2">
        <f t="shared" si="24"/>
        <v>-3.9035242424242682</v>
      </c>
      <c r="K209" s="2">
        <f t="shared" si="25"/>
        <v>86.096475757575732</v>
      </c>
      <c r="L209" s="2">
        <f t="shared" si="26"/>
        <v>175.17553799792637</v>
      </c>
      <c r="M209" s="2">
        <f>SUMIF(A:A,A209,L:L)</f>
        <v>3317.9914501304984</v>
      </c>
      <c r="N209" s="3">
        <f t="shared" si="27"/>
        <v>5.2795656839633096E-2</v>
      </c>
      <c r="O209" s="6">
        <f t="shared" si="28"/>
        <v>18.940951961967286</v>
      </c>
      <c r="P209" s="3">
        <f t="shared" si="29"/>
        <v>5.2795656839633096E-2</v>
      </c>
      <c r="Q209" s="3">
        <f>IF(ISNUMBER(P209),SUMIF(A:A,A209,P:P),"")</f>
        <v>0.87746007566062234</v>
      </c>
      <c r="R209" s="3">
        <f t="shared" si="30"/>
        <v>6.0168728246563566E-2</v>
      </c>
      <c r="S209" s="7">
        <f t="shared" si="31"/>
        <v>16.619929141632028</v>
      </c>
    </row>
    <row r="210" spans="1:19" x14ac:dyDescent="0.25">
      <c r="A210" s="1">
        <v>23</v>
      </c>
      <c r="B210" s="5">
        <v>0.5805555555555556</v>
      </c>
      <c r="C210" s="1" t="s">
        <v>160</v>
      </c>
      <c r="D210" s="1">
        <v>3</v>
      </c>
      <c r="E210" s="1">
        <v>10</v>
      </c>
      <c r="F210" s="1" t="s">
        <v>243</v>
      </c>
      <c r="G210" s="2">
        <v>41.670099999999998</v>
      </c>
      <c r="H210" s="1">
        <f>1+COUNTIFS(A:A,A210,G:G,"&gt;"&amp;G210)</f>
        <v>8</v>
      </c>
      <c r="I210" s="2">
        <f>AVERAGEIF(A:A,A210,G:G)</f>
        <v>49.329057575757567</v>
      </c>
      <c r="J210" s="2">
        <f t="shared" si="24"/>
        <v>-7.6589575757575687</v>
      </c>
      <c r="K210" s="2">
        <f t="shared" si="25"/>
        <v>82.341042424242431</v>
      </c>
      <c r="L210" s="2">
        <f t="shared" si="26"/>
        <v>139.83491460772669</v>
      </c>
      <c r="M210" s="2">
        <f>SUMIF(A:A,A210,L:L)</f>
        <v>3317.9914501304984</v>
      </c>
      <c r="N210" s="3">
        <f t="shared" si="27"/>
        <v>4.2144446937085057E-2</v>
      </c>
      <c r="O210" s="6">
        <f t="shared" si="28"/>
        <v>23.727918448967682</v>
      </c>
      <c r="P210" s="3" t="str">
        <f t="shared" si="29"/>
        <v/>
      </c>
      <c r="Q210" s="3" t="str">
        <f>IF(ISNUMBER(P210),SUMIF(A:A,A210,P:P),"")</f>
        <v/>
      </c>
      <c r="R210" s="3" t="str">
        <f t="shared" si="30"/>
        <v/>
      </c>
      <c r="S210" s="7" t="str">
        <f t="shared" si="31"/>
        <v/>
      </c>
    </row>
    <row r="211" spans="1:19" x14ac:dyDescent="0.25">
      <c r="A211" s="1">
        <v>23</v>
      </c>
      <c r="B211" s="5">
        <v>0.5805555555555556</v>
      </c>
      <c r="C211" s="1" t="s">
        <v>160</v>
      </c>
      <c r="D211" s="1">
        <v>3</v>
      </c>
      <c r="E211" s="1">
        <v>11</v>
      </c>
      <c r="F211" s="1" t="s">
        <v>244</v>
      </c>
      <c r="G211" s="2">
        <v>35.310200000000002</v>
      </c>
      <c r="H211" s="1">
        <f>1+COUNTIFS(A:A,A211,G:G,"&gt;"&amp;G211)</f>
        <v>9</v>
      </c>
      <c r="I211" s="2">
        <f>AVERAGEIF(A:A,A211,G:G)</f>
        <v>49.329057575757567</v>
      </c>
      <c r="J211" s="2">
        <f t="shared" si="24"/>
        <v>-14.018857575757565</v>
      </c>
      <c r="K211" s="2">
        <f t="shared" si="25"/>
        <v>75.981142424242435</v>
      </c>
      <c r="L211" s="2">
        <f t="shared" si="26"/>
        <v>95.475392626751983</v>
      </c>
      <c r="M211" s="2">
        <f>SUMIF(A:A,A211,L:L)</f>
        <v>3317.9914501304984</v>
      </c>
      <c r="N211" s="3">
        <f t="shared" si="27"/>
        <v>2.8775056856459615E-2</v>
      </c>
      <c r="O211" s="6">
        <f t="shared" si="28"/>
        <v>34.752320559725092</v>
      </c>
      <c r="P211" s="3" t="str">
        <f t="shared" si="29"/>
        <v/>
      </c>
      <c r="Q211" s="3" t="str">
        <f>IF(ISNUMBER(P211),SUMIF(A:A,A211,P:P),"")</f>
        <v/>
      </c>
      <c r="R211" s="3" t="str">
        <f t="shared" si="30"/>
        <v/>
      </c>
      <c r="S211" s="7" t="str">
        <f t="shared" si="31"/>
        <v/>
      </c>
    </row>
    <row r="212" spans="1:19" x14ac:dyDescent="0.25">
      <c r="A212" s="1">
        <v>23</v>
      </c>
      <c r="B212" s="5">
        <v>0.5805555555555556</v>
      </c>
      <c r="C212" s="1" t="s">
        <v>160</v>
      </c>
      <c r="D212" s="1">
        <v>3</v>
      </c>
      <c r="E212" s="1">
        <v>4</v>
      </c>
      <c r="F212" s="1" t="s">
        <v>238</v>
      </c>
      <c r="G212" s="2">
        <v>34.423200000000001</v>
      </c>
      <c r="H212" s="1">
        <f>1+COUNTIFS(A:A,A212,G:G,"&gt;"&amp;G212)</f>
        <v>10</v>
      </c>
      <c r="I212" s="2">
        <f>AVERAGEIF(A:A,A212,G:G)</f>
        <v>49.329057575757567</v>
      </c>
      <c r="J212" s="2">
        <f t="shared" si="24"/>
        <v>-14.905857575757565</v>
      </c>
      <c r="K212" s="2">
        <f t="shared" si="25"/>
        <v>75.094142424242435</v>
      </c>
      <c r="L212" s="2">
        <f t="shared" si="26"/>
        <v>90.527035912295759</v>
      </c>
      <c r="M212" s="2">
        <f>SUMIF(A:A,A212,L:L)</f>
        <v>3317.9914501304984</v>
      </c>
      <c r="N212" s="3">
        <f t="shared" si="27"/>
        <v>2.7283685709538305E-2</v>
      </c>
      <c r="O212" s="6">
        <f t="shared" si="28"/>
        <v>36.651939574659544</v>
      </c>
      <c r="P212" s="3" t="str">
        <f t="shared" si="29"/>
        <v/>
      </c>
      <c r="Q212" s="3" t="str">
        <f>IF(ISNUMBER(P212),SUMIF(A:A,A212,P:P),"")</f>
        <v/>
      </c>
      <c r="R212" s="3" t="str">
        <f t="shared" si="30"/>
        <v/>
      </c>
      <c r="S212" s="7" t="str">
        <f t="shared" si="31"/>
        <v/>
      </c>
    </row>
    <row r="213" spans="1:19" x14ac:dyDescent="0.25">
      <c r="A213" s="1">
        <v>23</v>
      </c>
      <c r="B213" s="5">
        <v>0.5805555555555556</v>
      </c>
      <c r="C213" s="1" t="s">
        <v>160</v>
      </c>
      <c r="D213" s="1">
        <v>3</v>
      </c>
      <c r="E213" s="1">
        <v>12</v>
      </c>
      <c r="F213" s="1" t="s">
        <v>245</v>
      </c>
      <c r="G213" s="2">
        <v>32.518166666666701</v>
      </c>
      <c r="H213" s="1">
        <f>1+COUNTIFS(A:A,A213,G:G,"&gt;"&amp;G213)</f>
        <v>11</v>
      </c>
      <c r="I213" s="2">
        <f>AVERAGEIF(A:A,A213,G:G)</f>
        <v>49.329057575757567</v>
      </c>
      <c r="J213" s="2">
        <f t="shared" si="24"/>
        <v>-16.810890909090865</v>
      </c>
      <c r="K213" s="2">
        <f t="shared" si="25"/>
        <v>73.189109090909142</v>
      </c>
      <c r="L213" s="2">
        <f t="shared" si="26"/>
        <v>80.749078110918902</v>
      </c>
      <c r="M213" s="2">
        <f>SUMIF(A:A,A213,L:L)</f>
        <v>3317.9914501304984</v>
      </c>
      <c r="N213" s="3">
        <f t="shared" si="27"/>
        <v>2.4336734836294709E-2</v>
      </c>
      <c r="O213" s="6">
        <f t="shared" si="28"/>
        <v>41.090146510066958</v>
      </c>
      <c r="P213" s="3" t="str">
        <f t="shared" si="29"/>
        <v/>
      </c>
      <c r="Q213" s="3" t="str">
        <f>IF(ISNUMBER(P213),SUMIF(A:A,A213,P:P),"")</f>
        <v/>
      </c>
      <c r="R213" s="3" t="str">
        <f t="shared" si="30"/>
        <v/>
      </c>
      <c r="S213" s="7" t="str">
        <f t="shared" si="31"/>
        <v/>
      </c>
    </row>
    <row r="214" spans="1:19" x14ac:dyDescent="0.25">
      <c r="A214" s="1">
        <v>24</v>
      </c>
      <c r="B214" s="5">
        <v>0.58402777777777781</v>
      </c>
      <c r="C214" s="1" t="s">
        <v>60</v>
      </c>
      <c r="D214" s="1">
        <v>4</v>
      </c>
      <c r="E214" s="1">
        <v>5</v>
      </c>
      <c r="F214" s="1" t="s">
        <v>248</v>
      </c>
      <c r="G214" s="2">
        <v>67.763966666666704</v>
      </c>
      <c r="H214" s="1">
        <f>1+COUNTIFS(A:A,A214,G:G,"&gt;"&amp;G214)</f>
        <v>1</v>
      </c>
      <c r="I214" s="2">
        <f>AVERAGEIF(A:A,A214,G:G)</f>
        <v>45.891208333333338</v>
      </c>
      <c r="J214" s="2">
        <f t="shared" si="24"/>
        <v>21.872758333333365</v>
      </c>
      <c r="K214" s="2">
        <f t="shared" si="25"/>
        <v>111.87275833333337</v>
      </c>
      <c r="L214" s="2">
        <f t="shared" si="26"/>
        <v>822.51399689808511</v>
      </c>
      <c r="M214" s="2">
        <f>SUMIF(A:A,A214,L:L)</f>
        <v>3383.6598976301798</v>
      </c>
      <c r="N214" s="3">
        <f t="shared" si="27"/>
        <v>0.24308412245395902</v>
      </c>
      <c r="O214" s="6">
        <f t="shared" si="28"/>
        <v>4.1138022093129649</v>
      </c>
      <c r="P214" s="3">
        <f t="shared" si="29"/>
        <v>0.24308412245395902</v>
      </c>
      <c r="Q214" s="3">
        <f>IF(ISNUMBER(P214),SUMIF(A:A,A214,P:P),"")</f>
        <v>0.92260822406085052</v>
      </c>
      <c r="R214" s="3">
        <f t="shared" si="30"/>
        <v>0.26347491396079992</v>
      </c>
      <c r="S214" s="7">
        <f t="shared" si="31"/>
        <v>3.7954277504718386</v>
      </c>
    </row>
    <row r="215" spans="1:19" x14ac:dyDescent="0.25">
      <c r="A215" s="1">
        <v>24</v>
      </c>
      <c r="B215" s="5">
        <v>0.58402777777777781</v>
      </c>
      <c r="C215" s="1" t="s">
        <v>60</v>
      </c>
      <c r="D215" s="1">
        <v>4</v>
      </c>
      <c r="E215" s="1">
        <v>10</v>
      </c>
      <c r="F215" s="1" t="s">
        <v>253</v>
      </c>
      <c r="G215" s="2">
        <v>56.310300000000005</v>
      </c>
      <c r="H215" s="1">
        <f>1+COUNTIFS(A:A,A215,G:G,"&gt;"&amp;G215)</f>
        <v>2</v>
      </c>
      <c r="I215" s="2">
        <f>AVERAGEIF(A:A,A215,G:G)</f>
        <v>45.891208333333338</v>
      </c>
      <c r="J215" s="2">
        <f t="shared" si="24"/>
        <v>10.419091666666667</v>
      </c>
      <c r="K215" s="2">
        <f t="shared" si="25"/>
        <v>100.41909166666667</v>
      </c>
      <c r="L215" s="2">
        <f t="shared" si="26"/>
        <v>413.70183126060374</v>
      </c>
      <c r="M215" s="2">
        <f>SUMIF(A:A,A215,L:L)</f>
        <v>3383.6598976301798</v>
      </c>
      <c r="N215" s="3">
        <f t="shared" si="27"/>
        <v>0.1222646021694878</v>
      </c>
      <c r="O215" s="6">
        <f t="shared" si="28"/>
        <v>8.1789821604601656</v>
      </c>
      <c r="P215" s="3">
        <f t="shared" si="29"/>
        <v>0.1222646021694878</v>
      </c>
      <c r="Q215" s="3">
        <f>IF(ISNUMBER(P215),SUMIF(A:A,A215,P:P),"")</f>
        <v>0.92260822406085052</v>
      </c>
      <c r="R215" s="3">
        <f t="shared" si="30"/>
        <v>0.13252060731839285</v>
      </c>
      <c r="S215" s="7">
        <f t="shared" si="31"/>
        <v>7.5459962056875334</v>
      </c>
    </row>
    <row r="216" spans="1:19" x14ac:dyDescent="0.25">
      <c r="A216" s="1">
        <v>24</v>
      </c>
      <c r="B216" s="5">
        <v>0.58402777777777781</v>
      </c>
      <c r="C216" s="1" t="s">
        <v>60</v>
      </c>
      <c r="D216" s="1">
        <v>4</v>
      </c>
      <c r="E216" s="1">
        <v>3</v>
      </c>
      <c r="F216" s="1" t="s">
        <v>246</v>
      </c>
      <c r="G216" s="2">
        <v>56.275566666666698</v>
      </c>
      <c r="H216" s="1">
        <f>1+COUNTIFS(A:A,A216,G:G,"&gt;"&amp;G216)</f>
        <v>3</v>
      </c>
      <c r="I216" s="2">
        <f>AVERAGEIF(A:A,A216,G:G)</f>
        <v>45.891208333333338</v>
      </c>
      <c r="J216" s="2">
        <f t="shared" si="24"/>
        <v>10.38435833333336</v>
      </c>
      <c r="K216" s="2">
        <f t="shared" si="25"/>
        <v>100.38435833333335</v>
      </c>
      <c r="L216" s="2">
        <f t="shared" si="26"/>
        <v>412.84057438562797</v>
      </c>
      <c r="M216" s="2">
        <f>SUMIF(A:A,A216,L:L)</f>
        <v>3383.6598976301798</v>
      </c>
      <c r="N216" s="3">
        <f t="shared" si="27"/>
        <v>0.12201006805523507</v>
      </c>
      <c r="O216" s="6">
        <f t="shared" si="28"/>
        <v>8.1960449325156581</v>
      </c>
      <c r="P216" s="3">
        <f t="shared" si="29"/>
        <v>0.12201006805523507</v>
      </c>
      <c r="Q216" s="3">
        <f>IF(ISNUMBER(P216),SUMIF(A:A,A216,P:P),"")</f>
        <v>0.92260822406085052</v>
      </c>
      <c r="R216" s="3">
        <f t="shared" si="30"/>
        <v>0.13224472194514916</v>
      </c>
      <c r="S216" s="7">
        <f t="shared" si="31"/>
        <v>7.561738459511206</v>
      </c>
    </row>
    <row r="217" spans="1:19" x14ac:dyDescent="0.25">
      <c r="A217" s="1">
        <v>24</v>
      </c>
      <c r="B217" s="5">
        <v>0.58402777777777781</v>
      </c>
      <c r="C217" s="1" t="s">
        <v>60</v>
      </c>
      <c r="D217" s="1">
        <v>4</v>
      </c>
      <c r="E217" s="1">
        <v>13</v>
      </c>
      <c r="F217" s="1" t="s">
        <v>255</v>
      </c>
      <c r="G217" s="2">
        <v>50.708366666666706</v>
      </c>
      <c r="H217" s="1">
        <f>1+COUNTIFS(A:A,A217,G:G,"&gt;"&amp;G217)</f>
        <v>4</v>
      </c>
      <c r="I217" s="2">
        <f>AVERAGEIF(A:A,A217,G:G)</f>
        <v>45.891208333333338</v>
      </c>
      <c r="J217" s="2">
        <f t="shared" si="24"/>
        <v>4.8171583333333672</v>
      </c>
      <c r="K217" s="2">
        <f t="shared" si="25"/>
        <v>94.817158333333367</v>
      </c>
      <c r="L217" s="2">
        <f t="shared" si="26"/>
        <v>295.60659518328441</v>
      </c>
      <c r="M217" s="2">
        <f>SUMIF(A:A,A217,L:L)</f>
        <v>3383.6598976301798</v>
      </c>
      <c r="N217" s="3">
        <f t="shared" si="27"/>
        <v>8.7362975040818663E-2</v>
      </c>
      <c r="O217" s="6">
        <f t="shared" si="28"/>
        <v>11.446496636965136</v>
      </c>
      <c r="P217" s="3">
        <f t="shared" si="29"/>
        <v>8.7362975040818663E-2</v>
      </c>
      <c r="Q217" s="3">
        <f>IF(ISNUMBER(P217),SUMIF(A:A,A217,P:P),"")</f>
        <v>0.92260822406085052</v>
      </c>
      <c r="R217" s="3">
        <f t="shared" si="30"/>
        <v>9.4691303158226173E-2</v>
      </c>
      <c r="S217" s="7">
        <f t="shared" si="31"/>
        <v>10.560631933948903</v>
      </c>
    </row>
    <row r="218" spans="1:19" x14ac:dyDescent="0.25">
      <c r="A218" s="1">
        <v>24</v>
      </c>
      <c r="B218" s="5">
        <v>0.58402777777777781</v>
      </c>
      <c r="C218" s="1" t="s">
        <v>60</v>
      </c>
      <c r="D218" s="1">
        <v>4</v>
      </c>
      <c r="E218" s="1">
        <v>6</v>
      </c>
      <c r="F218" s="1" t="s">
        <v>249</v>
      </c>
      <c r="G218" s="2">
        <v>49.964500000000001</v>
      </c>
      <c r="H218" s="1">
        <f>1+COUNTIFS(A:A,A218,G:G,"&gt;"&amp;G218)</f>
        <v>5</v>
      </c>
      <c r="I218" s="2">
        <f>AVERAGEIF(A:A,A218,G:G)</f>
        <v>45.891208333333338</v>
      </c>
      <c r="J218" s="2">
        <f t="shared" ref="J218:J271" si="32">G218-I218</f>
        <v>4.0732916666666625</v>
      </c>
      <c r="K218" s="2">
        <f t="shared" ref="K218:K271" si="33">90+J218</f>
        <v>94.073291666666663</v>
      </c>
      <c r="L218" s="2">
        <f t="shared" ref="L218:L271" si="34">EXP(0.06*K218)</f>
        <v>282.70317623728147</v>
      </c>
      <c r="M218" s="2">
        <f>SUMIF(A:A,A218,L:L)</f>
        <v>3383.6598976301798</v>
      </c>
      <c r="N218" s="3">
        <f t="shared" ref="N218:N271" si="35">L218/M218</f>
        <v>8.3549524712953224E-2</v>
      </c>
      <c r="O218" s="6">
        <f t="shared" ref="O218:O271" si="36">1/N218</f>
        <v>11.968948996845263</v>
      </c>
      <c r="P218" s="3">
        <f t="shared" ref="P218:P271" si="37">IF(O218&gt;21,"",N218)</f>
        <v>8.3549524712953224E-2</v>
      </c>
      <c r="Q218" s="3">
        <f>IF(ISNUMBER(P218),SUMIF(A:A,A218,P:P),"")</f>
        <v>0.92260822406085052</v>
      </c>
      <c r="R218" s="3">
        <f t="shared" ref="R218:R271" si="38">IFERROR(P218*(1/Q218),"")</f>
        <v>9.0557966571347973E-2</v>
      </c>
      <c r="S218" s="7">
        <f t="shared" ref="S218:S271" si="39">IFERROR(1/R218,"")</f>
        <v>11.042650777854307</v>
      </c>
    </row>
    <row r="219" spans="1:19" x14ac:dyDescent="0.25">
      <c r="A219" s="1">
        <v>24</v>
      </c>
      <c r="B219" s="5">
        <v>0.58402777777777781</v>
      </c>
      <c r="C219" s="1" t="s">
        <v>60</v>
      </c>
      <c r="D219" s="1">
        <v>4</v>
      </c>
      <c r="E219" s="1">
        <v>9</v>
      </c>
      <c r="F219" s="1" t="s">
        <v>252</v>
      </c>
      <c r="G219" s="2">
        <v>47.660066666666602</v>
      </c>
      <c r="H219" s="1">
        <f>1+COUNTIFS(A:A,A219,G:G,"&gt;"&amp;G219)</f>
        <v>6</v>
      </c>
      <c r="I219" s="2">
        <f>AVERAGEIF(A:A,A219,G:G)</f>
        <v>45.891208333333338</v>
      </c>
      <c r="J219" s="2">
        <f t="shared" si="32"/>
        <v>1.768858333333263</v>
      </c>
      <c r="K219" s="2">
        <f t="shared" si="33"/>
        <v>91.76885833333327</v>
      </c>
      <c r="L219" s="2">
        <f t="shared" si="34"/>
        <v>246.1968698945598</v>
      </c>
      <c r="M219" s="2">
        <f>SUMIF(A:A,A219,L:L)</f>
        <v>3383.6598976301798</v>
      </c>
      <c r="N219" s="3">
        <f t="shared" si="35"/>
        <v>7.2760524799489801E-2</v>
      </c>
      <c r="O219" s="6">
        <f t="shared" si="36"/>
        <v>13.743716153171727</v>
      </c>
      <c r="P219" s="3">
        <f t="shared" si="37"/>
        <v>7.2760524799489801E-2</v>
      </c>
      <c r="Q219" s="3">
        <f>IF(ISNUMBER(P219),SUMIF(A:A,A219,P:P),"")</f>
        <v>0.92260822406085052</v>
      </c>
      <c r="R219" s="3">
        <f t="shared" si="38"/>
        <v>7.8863945607633004E-2</v>
      </c>
      <c r="S219" s="7">
        <f t="shared" si="39"/>
        <v>12.680065552074192</v>
      </c>
    </row>
    <row r="220" spans="1:19" x14ac:dyDescent="0.25">
      <c r="A220" s="1">
        <v>24</v>
      </c>
      <c r="B220" s="5">
        <v>0.58402777777777781</v>
      </c>
      <c r="C220" s="1" t="s">
        <v>60</v>
      </c>
      <c r="D220" s="1">
        <v>4</v>
      </c>
      <c r="E220" s="1">
        <v>4</v>
      </c>
      <c r="F220" s="1" t="s">
        <v>247</v>
      </c>
      <c r="G220" s="2">
        <v>47.037033333333298</v>
      </c>
      <c r="H220" s="1">
        <f>1+COUNTIFS(A:A,A220,G:G,"&gt;"&amp;G220)</f>
        <v>7</v>
      </c>
      <c r="I220" s="2">
        <f>AVERAGEIF(A:A,A220,G:G)</f>
        <v>45.891208333333338</v>
      </c>
      <c r="J220" s="2">
        <f t="shared" si="32"/>
        <v>1.1458249999999595</v>
      </c>
      <c r="K220" s="2">
        <f t="shared" si="33"/>
        <v>91.145824999999959</v>
      </c>
      <c r="L220" s="2">
        <f t="shared" si="34"/>
        <v>237.16343437696943</v>
      </c>
      <c r="M220" s="2">
        <f>SUMIF(A:A,A220,L:L)</f>
        <v>3383.6598976301798</v>
      </c>
      <c r="N220" s="3">
        <f t="shared" si="35"/>
        <v>7.0090801543935322E-2</v>
      </c>
      <c r="O220" s="6">
        <f t="shared" si="36"/>
        <v>14.26720736490887</v>
      </c>
      <c r="P220" s="3">
        <f t="shared" si="37"/>
        <v>7.0090801543935322E-2</v>
      </c>
      <c r="Q220" s="3">
        <f>IF(ISNUMBER(P220),SUMIF(A:A,A220,P:P),"")</f>
        <v>0.92260822406085052</v>
      </c>
      <c r="R220" s="3">
        <f t="shared" si="38"/>
        <v>7.5970276132410114E-2</v>
      </c>
      <c r="S220" s="7">
        <f t="shared" si="39"/>
        <v>13.163042849246461</v>
      </c>
    </row>
    <row r="221" spans="1:19" x14ac:dyDescent="0.25">
      <c r="A221" s="1">
        <v>24</v>
      </c>
      <c r="B221" s="5">
        <v>0.58402777777777781</v>
      </c>
      <c r="C221" s="1" t="s">
        <v>60</v>
      </c>
      <c r="D221" s="1">
        <v>4</v>
      </c>
      <c r="E221" s="1">
        <v>12</v>
      </c>
      <c r="F221" s="1" t="s">
        <v>254</v>
      </c>
      <c r="G221" s="2">
        <v>45.692966666666599</v>
      </c>
      <c r="H221" s="1">
        <f>1+COUNTIFS(A:A,A221,G:G,"&gt;"&amp;G221)</f>
        <v>8</v>
      </c>
      <c r="I221" s="2">
        <f>AVERAGEIF(A:A,A221,G:G)</f>
        <v>45.891208333333338</v>
      </c>
      <c r="J221" s="2">
        <f t="shared" si="32"/>
        <v>-0.19824166666673904</v>
      </c>
      <c r="K221" s="2">
        <f t="shared" si="33"/>
        <v>89.801758333333254</v>
      </c>
      <c r="L221" s="2">
        <f t="shared" si="34"/>
        <v>218.78849786647385</v>
      </c>
      <c r="M221" s="2">
        <f>SUMIF(A:A,A221,L:L)</f>
        <v>3383.6598976301798</v>
      </c>
      <c r="N221" s="3">
        <f t="shared" si="35"/>
        <v>6.4660309985559467E-2</v>
      </c>
      <c r="O221" s="6">
        <f t="shared" si="36"/>
        <v>15.46543776581537</v>
      </c>
      <c r="P221" s="3">
        <f t="shared" si="37"/>
        <v>6.4660309985559467E-2</v>
      </c>
      <c r="Q221" s="3">
        <f>IF(ISNUMBER(P221),SUMIF(A:A,A221,P:P),"")</f>
        <v>0.92260822406085052</v>
      </c>
      <c r="R221" s="3">
        <f t="shared" si="38"/>
        <v>7.0084254940800089E-2</v>
      </c>
      <c r="S221" s="7">
        <f t="shared" si="39"/>
        <v>14.268540071442528</v>
      </c>
    </row>
    <row r="222" spans="1:19" x14ac:dyDescent="0.25">
      <c r="A222" s="1">
        <v>24</v>
      </c>
      <c r="B222" s="5">
        <v>0.58402777777777781</v>
      </c>
      <c r="C222" s="1" t="s">
        <v>60</v>
      </c>
      <c r="D222" s="1">
        <v>4</v>
      </c>
      <c r="E222" s="1">
        <v>8</v>
      </c>
      <c r="F222" s="1" t="s">
        <v>251</v>
      </c>
      <c r="G222" s="2">
        <v>43.540199999999999</v>
      </c>
      <c r="H222" s="1">
        <f>1+COUNTIFS(A:A,A222,G:G,"&gt;"&amp;G222)</f>
        <v>9</v>
      </c>
      <c r="I222" s="2">
        <f>AVERAGEIF(A:A,A222,G:G)</f>
        <v>45.891208333333338</v>
      </c>
      <c r="J222" s="2">
        <f t="shared" si="32"/>
        <v>-2.3510083333333398</v>
      </c>
      <c r="K222" s="2">
        <f t="shared" si="33"/>
        <v>87.64899166666666</v>
      </c>
      <c r="L222" s="2">
        <f t="shared" si="34"/>
        <v>192.27747287561382</v>
      </c>
      <c r="M222" s="2">
        <f>SUMIF(A:A,A222,L:L)</f>
        <v>3383.6598976301798</v>
      </c>
      <c r="N222" s="3">
        <f t="shared" si="35"/>
        <v>5.6825295299412201E-2</v>
      </c>
      <c r="O222" s="6">
        <f t="shared" si="36"/>
        <v>17.597796803888215</v>
      </c>
      <c r="P222" s="3">
        <f t="shared" si="37"/>
        <v>5.6825295299412201E-2</v>
      </c>
      <c r="Q222" s="3">
        <f>IF(ISNUMBER(P222),SUMIF(A:A,A222,P:P),"")</f>
        <v>0.92260822406085052</v>
      </c>
      <c r="R222" s="3">
        <f t="shared" si="38"/>
        <v>6.1592010365240674E-2</v>
      </c>
      <c r="S222" s="7">
        <f t="shared" si="39"/>
        <v>16.235872056619019</v>
      </c>
    </row>
    <row r="223" spans="1:19" x14ac:dyDescent="0.25">
      <c r="A223" s="1">
        <v>24</v>
      </c>
      <c r="B223" s="5">
        <v>0.58402777777777781</v>
      </c>
      <c r="C223" s="1" t="s">
        <v>60</v>
      </c>
      <c r="D223" s="1">
        <v>4</v>
      </c>
      <c r="E223" s="1">
        <v>14</v>
      </c>
      <c r="F223" s="1" t="s">
        <v>256</v>
      </c>
      <c r="G223" s="2">
        <v>38.786999999999999</v>
      </c>
      <c r="H223" s="1">
        <f>1+COUNTIFS(A:A,A223,G:G,"&gt;"&amp;G223)</f>
        <v>10</v>
      </c>
      <c r="I223" s="2">
        <f>AVERAGEIF(A:A,A223,G:G)</f>
        <v>45.891208333333338</v>
      </c>
      <c r="J223" s="2">
        <f t="shared" si="32"/>
        <v>-7.1042083333333395</v>
      </c>
      <c r="K223" s="2">
        <f t="shared" si="33"/>
        <v>82.895791666666668</v>
      </c>
      <c r="L223" s="2">
        <f t="shared" si="34"/>
        <v>144.56764073510769</v>
      </c>
      <c r="M223" s="2">
        <f>SUMIF(A:A,A223,L:L)</f>
        <v>3383.6598976301798</v>
      </c>
      <c r="N223" s="3">
        <f t="shared" si="35"/>
        <v>4.2725228039720779E-2</v>
      </c>
      <c r="O223" s="6">
        <f t="shared" si="36"/>
        <v>23.405375369098564</v>
      </c>
      <c r="P223" s="3" t="str">
        <f t="shared" si="37"/>
        <v/>
      </c>
      <c r="Q223" s="3" t="str">
        <f>IF(ISNUMBER(P223),SUMIF(A:A,A223,P:P),"")</f>
        <v/>
      </c>
      <c r="R223" s="3" t="str">
        <f t="shared" si="38"/>
        <v/>
      </c>
      <c r="S223" s="7" t="str">
        <f t="shared" si="39"/>
        <v/>
      </c>
    </row>
    <row r="224" spans="1:19" x14ac:dyDescent="0.25">
      <c r="A224" s="1">
        <v>24</v>
      </c>
      <c r="B224" s="5">
        <v>0.58402777777777781</v>
      </c>
      <c r="C224" s="1" t="s">
        <v>60</v>
      </c>
      <c r="D224" s="1">
        <v>4</v>
      </c>
      <c r="E224" s="1">
        <v>7</v>
      </c>
      <c r="F224" s="1" t="s">
        <v>250</v>
      </c>
      <c r="G224" s="2">
        <v>26.506066666666701</v>
      </c>
      <c r="H224" s="1">
        <f>1+COUNTIFS(A:A,A224,G:G,"&gt;"&amp;G224)</f>
        <v>11</v>
      </c>
      <c r="I224" s="2">
        <f>AVERAGEIF(A:A,A224,G:G)</f>
        <v>45.891208333333338</v>
      </c>
      <c r="J224" s="2">
        <f t="shared" si="32"/>
        <v>-19.385141666666637</v>
      </c>
      <c r="K224" s="2">
        <f t="shared" si="33"/>
        <v>70.614858333333359</v>
      </c>
      <c r="L224" s="2">
        <f t="shared" si="34"/>
        <v>69.192432520252581</v>
      </c>
      <c r="M224" s="2">
        <f>SUMIF(A:A,A224,L:L)</f>
        <v>3383.6598976301798</v>
      </c>
      <c r="N224" s="3">
        <f t="shared" si="35"/>
        <v>2.0448991510261718E-2</v>
      </c>
      <c r="O224" s="6">
        <f t="shared" si="36"/>
        <v>48.902167106782734</v>
      </c>
      <c r="P224" s="3" t="str">
        <f t="shared" si="37"/>
        <v/>
      </c>
      <c r="Q224" s="3" t="str">
        <f>IF(ISNUMBER(P224),SUMIF(A:A,A224,P:P),"")</f>
        <v/>
      </c>
      <c r="R224" s="3" t="str">
        <f t="shared" si="38"/>
        <v/>
      </c>
      <c r="S224" s="7" t="str">
        <f t="shared" si="39"/>
        <v/>
      </c>
    </row>
    <row r="225" spans="1:19" x14ac:dyDescent="0.25">
      <c r="A225" s="1">
        <v>24</v>
      </c>
      <c r="B225" s="5">
        <v>0.58402777777777781</v>
      </c>
      <c r="C225" s="1" t="s">
        <v>60</v>
      </c>
      <c r="D225" s="1">
        <v>4</v>
      </c>
      <c r="E225" s="1">
        <v>15</v>
      </c>
      <c r="F225" s="1" t="s">
        <v>257</v>
      </c>
      <c r="G225" s="2">
        <v>20.4484666666667</v>
      </c>
      <c r="H225" s="1">
        <f>1+COUNTIFS(A:A,A225,G:G,"&gt;"&amp;G225)</f>
        <v>12</v>
      </c>
      <c r="I225" s="2">
        <f>AVERAGEIF(A:A,A225,G:G)</f>
        <v>45.891208333333338</v>
      </c>
      <c r="J225" s="2">
        <f t="shared" si="32"/>
        <v>-25.442741666666638</v>
      </c>
      <c r="K225" s="2">
        <f t="shared" si="33"/>
        <v>64.557258333333365</v>
      </c>
      <c r="L225" s="2">
        <f t="shared" si="34"/>
        <v>48.107375396320649</v>
      </c>
      <c r="M225" s="2">
        <f>SUMIF(A:A,A225,L:L)</f>
        <v>3383.6598976301798</v>
      </c>
      <c r="N225" s="3">
        <f t="shared" si="35"/>
        <v>1.4217556389167156E-2</v>
      </c>
      <c r="O225" s="6">
        <f t="shared" si="36"/>
        <v>70.335574737859616</v>
      </c>
      <c r="P225" s="3" t="str">
        <f t="shared" si="37"/>
        <v/>
      </c>
      <c r="Q225" s="3" t="str">
        <f>IF(ISNUMBER(P225),SUMIF(A:A,A225,P:P),"")</f>
        <v/>
      </c>
      <c r="R225" s="3" t="str">
        <f t="shared" si="38"/>
        <v/>
      </c>
      <c r="S225" s="7" t="str">
        <f t="shared" si="39"/>
        <v/>
      </c>
    </row>
    <row r="226" spans="1:19" x14ac:dyDescent="0.25">
      <c r="A226" s="1">
        <v>25</v>
      </c>
      <c r="B226" s="5">
        <v>0.58680555555555558</v>
      </c>
      <c r="C226" s="1" t="s">
        <v>69</v>
      </c>
      <c r="D226" s="1">
        <v>5</v>
      </c>
      <c r="E226" s="1">
        <v>5</v>
      </c>
      <c r="F226" s="1" t="s">
        <v>262</v>
      </c>
      <c r="G226" s="2">
        <v>57.077866666666701</v>
      </c>
      <c r="H226" s="1">
        <f>1+COUNTIFS(A:A,A226,G:G,"&gt;"&amp;G226)</f>
        <v>1</v>
      </c>
      <c r="I226" s="2">
        <f>AVERAGEIF(A:A,A226,G:G)</f>
        <v>46.806249999999999</v>
      </c>
      <c r="J226" s="2">
        <f t="shared" si="32"/>
        <v>10.271616666666702</v>
      </c>
      <c r="K226" s="2">
        <f t="shared" si="33"/>
        <v>100.2716166666667</v>
      </c>
      <c r="L226" s="2">
        <f t="shared" si="34"/>
        <v>410.05733853270112</v>
      </c>
      <c r="M226" s="2">
        <f>SUMIF(A:A,A226,L:L)</f>
        <v>2491.3525359683317</v>
      </c>
      <c r="N226" s="3">
        <f t="shared" si="35"/>
        <v>0.16459225766429769</v>
      </c>
      <c r="O226" s="6">
        <f t="shared" si="36"/>
        <v>6.0756199239918054</v>
      </c>
      <c r="P226" s="3">
        <f t="shared" si="37"/>
        <v>0.16459225766429769</v>
      </c>
      <c r="Q226" s="3">
        <f>IF(ISNUMBER(P226),SUMIF(A:A,A226,P:P),"")</f>
        <v>0.97923279105179084</v>
      </c>
      <c r="R226" s="3">
        <f t="shared" si="38"/>
        <v>0.16808286974081993</v>
      </c>
      <c r="S226" s="7">
        <f t="shared" si="39"/>
        <v>5.9494462555403649</v>
      </c>
    </row>
    <row r="227" spans="1:19" x14ac:dyDescent="0.25">
      <c r="A227" s="1">
        <v>25</v>
      </c>
      <c r="B227" s="5">
        <v>0.58680555555555558</v>
      </c>
      <c r="C227" s="1" t="s">
        <v>69</v>
      </c>
      <c r="D227" s="1">
        <v>5</v>
      </c>
      <c r="E227" s="1">
        <v>10</v>
      </c>
      <c r="F227" s="1" t="s">
        <v>264</v>
      </c>
      <c r="G227" s="2">
        <v>54.6886333333333</v>
      </c>
      <c r="H227" s="1">
        <f>1+COUNTIFS(A:A,A227,G:G,"&gt;"&amp;G227)</f>
        <v>2</v>
      </c>
      <c r="I227" s="2">
        <f>AVERAGEIF(A:A,A227,G:G)</f>
        <v>46.806249999999999</v>
      </c>
      <c r="J227" s="2">
        <f t="shared" si="32"/>
        <v>7.8823833333333013</v>
      </c>
      <c r="K227" s="2">
        <f t="shared" si="33"/>
        <v>97.882383333333308</v>
      </c>
      <c r="L227" s="2">
        <f t="shared" si="34"/>
        <v>355.2930706420849</v>
      </c>
      <c r="M227" s="2">
        <f>SUMIF(A:A,A227,L:L)</f>
        <v>2491.3525359683317</v>
      </c>
      <c r="N227" s="3">
        <f t="shared" si="35"/>
        <v>0.14261051597982324</v>
      </c>
      <c r="O227" s="6">
        <f t="shared" si="36"/>
        <v>7.0121056159805324</v>
      </c>
      <c r="P227" s="3">
        <f t="shared" si="37"/>
        <v>0.14261051597982324</v>
      </c>
      <c r="Q227" s="3">
        <f>IF(ISNUMBER(P227),SUMIF(A:A,A227,P:P),"")</f>
        <v>0.97923279105179084</v>
      </c>
      <c r="R227" s="3">
        <f t="shared" si="38"/>
        <v>0.14563494736184818</v>
      </c>
      <c r="S227" s="7">
        <f t="shared" si="39"/>
        <v>6.8664837534865537</v>
      </c>
    </row>
    <row r="228" spans="1:19" x14ac:dyDescent="0.25">
      <c r="A228" s="1">
        <v>25</v>
      </c>
      <c r="B228" s="5">
        <v>0.58680555555555558</v>
      </c>
      <c r="C228" s="1" t="s">
        <v>69</v>
      </c>
      <c r="D228" s="1">
        <v>5</v>
      </c>
      <c r="E228" s="1">
        <v>8</v>
      </c>
      <c r="F228" s="1" t="s">
        <v>19</v>
      </c>
      <c r="G228" s="2">
        <v>51.915466666666696</v>
      </c>
      <c r="H228" s="1">
        <f>1+COUNTIFS(A:A,A228,G:G,"&gt;"&amp;G228)</f>
        <v>3</v>
      </c>
      <c r="I228" s="2">
        <f>AVERAGEIF(A:A,A228,G:G)</f>
        <v>46.806249999999999</v>
      </c>
      <c r="J228" s="2">
        <f t="shared" si="32"/>
        <v>5.1092166666666969</v>
      </c>
      <c r="K228" s="2">
        <f t="shared" si="33"/>
        <v>95.109216666666697</v>
      </c>
      <c r="L228" s="2">
        <f t="shared" si="34"/>
        <v>300.83231003878046</v>
      </c>
      <c r="M228" s="2">
        <f>SUMIF(A:A,A228,L:L)</f>
        <v>2491.3525359683317</v>
      </c>
      <c r="N228" s="3">
        <f t="shared" si="35"/>
        <v>0.12075059859878635</v>
      </c>
      <c r="O228" s="6">
        <f t="shared" si="36"/>
        <v>8.281532444594033</v>
      </c>
      <c r="P228" s="3">
        <f t="shared" si="37"/>
        <v>0.12075059859878635</v>
      </c>
      <c r="Q228" s="3">
        <f>IF(ISNUMBER(P228),SUMIF(A:A,A228,P:P),"")</f>
        <v>0.97923279105179084</v>
      </c>
      <c r="R228" s="3">
        <f t="shared" si="38"/>
        <v>0.12331143289134397</v>
      </c>
      <c r="S228" s="7">
        <f t="shared" si="39"/>
        <v>8.1095481299057752</v>
      </c>
    </row>
    <row r="229" spans="1:19" x14ac:dyDescent="0.25">
      <c r="A229" s="1">
        <v>25</v>
      </c>
      <c r="B229" s="5">
        <v>0.58680555555555558</v>
      </c>
      <c r="C229" s="1" t="s">
        <v>69</v>
      </c>
      <c r="D229" s="1">
        <v>5</v>
      </c>
      <c r="E229" s="1">
        <v>4</v>
      </c>
      <c r="F229" s="1" t="s">
        <v>261</v>
      </c>
      <c r="G229" s="2">
        <v>51.802466666666703</v>
      </c>
      <c r="H229" s="1">
        <f>1+COUNTIFS(A:A,A229,G:G,"&gt;"&amp;G229)</f>
        <v>4</v>
      </c>
      <c r="I229" s="2">
        <f>AVERAGEIF(A:A,A229,G:G)</f>
        <v>46.806249999999999</v>
      </c>
      <c r="J229" s="2">
        <f t="shared" si="32"/>
        <v>4.9962166666667045</v>
      </c>
      <c r="K229" s="2">
        <f t="shared" si="33"/>
        <v>94.996216666666697</v>
      </c>
      <c r="L229" s="2">
        <f t="shared" si="34"/>
        <v>298.79956576662767</v>
      </c>
      <c r="M229" s="2">
        <f>SUMIF(A:A,A229,L:L)</f>
        <v>2491.3525359683317</v>
      </c>
      <c r="N229" s="3">
        <f t="shared" si="35"/>
        <v>0.1199346786345077</v>
      </c>
      <c r="O229" s="6">
        <f t="shared" si="36"/>
        <v>8.3378720098748751</v>
      </c>
      <c r="P229" s="3">
        <f t="shared" si="37"/>
        <v>0.1199346786345077</v>
      </c>
      <c r="Q229" s="3">
        <f>IF(ISNUMBER(P229),SUMIF(A:A,A229,P:P),"")</f>
        <v>0.97923279105179084</v>
      </c>
      <c r="R229" s="3">
        <f t="shared" si="38"/>
        <v>0.12247820919649376</v>
      </c>
      <c r="S229" s="7">
        <f t="shared" si="39"/>
        <v>8.1647176796623793</v>
      </c>
    </row>
    <row r="230" spans="1:19" x14ac:dyDescent="0.25">
      <c r="A230" s="1">
        <v>25</v>
      </c>
      <c r="B230" s="5">
        <v>0.58680555555555558</v>
      </c>
      <c r="C230" s="1" t="s">
        <v>69</v>
      </c>
      <c r="D230" s="1">
        <v>5</v>
      </c>
      <c r="E230" s="1">
        <v>2</v>
      </c>
      <c r="F230" s="1" t="s">
        <v>259</v>
      </c>
      <c r="G230" s="2">
        <v>50.528033333333298</v>
      </c>
      <c r="H230" s="1">
        <f>1+COUNTIFS(A:A,A230,G:G,"&gt;"&amp;G230)</f>
        <v>5</v>
      </c>
      <c r="I230" s="2">
        <f>AVERAGEIF(A:A,A230,G:G)</f>
        <v>46.806249999999999</v>
      </c>
      <c r="J230" s="2">
        <f t="shared" si="32"/>
        <v>3.721783333333299</v>
      </c>
      <c r="K230" s="2">
        <f t="shared" si="33"/>
        <v>93.721783333333292</v>
      </c>
      <c r="L230" s="2">
        <f t="shared" si="34"/>
        <v>276.80325968698776</v>
      </c>
      <c r="M230" s="2">
        <f>SUMIF(A:A,A230,L:L)</f>
        <v>2491.3525359683317</v>
      </c>
      <c r="N230" s="3">
        <f t="shared" si="35"/>
        <v>0.11110561660411526</v>
      </c>
      <c r="O230" s="6">
        <f t="shared" si="36"/>
        <v>9.000445077075975</v>
      </c>
      <c r="P230" s="3">
        <f t="shared" si="37"/>
        <v>0.11110561660411526</v>
      </c>
      <c r="Q230" s="3">
        <f>IF(ISNUMBER(P230),SUMIF(A:A,A230,P:P),"")</f>
        <v>0.97923279105179084</v>
      </c>
      <c r="R230" s="3">
        <f t="shared" si="38"/>
        <v>0.11346190366519188</v>
      </c>
      <c r="S230" s="7">
        <f t="shared" si="39"/>
        <v>8.8135309535334585</v>
      </c>
    </row>
    <row r="231" spans="1:19" x14ac:dyDescent="0.25">
      <c r="A231" s="1">
        <v>25</v>
      </c>
      <c r="B231" s="5">
        <v>0.58680555555555558</v>
      </c>
      <c r="C231" s="1" t="s">
        <v>69</v>
      </c>
      <c r="D231" s="1">
        <v>5</v>
      </c>
      <c r="E231" s="1">
        <v>1</v>
      </c>
      <c r="F231" s="1" t="s">
        <v>258</v>
      </c>
      <c r="G231" s="2">
        <v>47.904433333333301</v>
      </c>
      <c r="H231" s="1">
        <f>1+COUNTIFS(A:A,A231,G:G,"&gt;"&amp;G231)</f>
        <v>6</v>
      </c>
      <c r="I231" s="2">
        <f>AVERAGEIF(A:A,A231,G:G)</f>
        <v>46.806249999999999</v>
      </c>
      <c r="J231" s="2">
        <f t="shared" si="32"/>
        <v>1.0981833333333029</v>
      </c>
      <c r="K231" s="2">
        <f t="shared" si="33"/>
        <v>91.09818333333331</v>
      </c>
      <c r="L231" s="2">
        <f t="shared" si="34"/>
        <v>236.48647071107953</v>
      </c>
      <c r="M231" s="2">
        <f>SUMIF(A:A,A231,L:L)</f>
        <v>2491.3525359683317</v>
      </c>
      <c r="N231" s="3">
        <f t="shared" si="35"/>
        <v>9.4922925317417056E-2</v>
      </c>
      <c r="O231" s="6">
        <f t="shared" si="36"/>
        <v>10.53486285484834</v>
      </c>
      <c r="P231" s="3">
        <f t="shared" si="37"/>
        <v>9.4922925317417056E-2</v>
      </c>
      <c r="Q231" s="3">
        <f>IF(ISNUMBER(P231),SUMIF(A:A,A231,P:P),"")</f>
        <v>0.97923279105179084</v>
      </c>
      <c r="R231" s="3">
        <f t="shared" si="38"/>
        <v>9.6936015812400078E-2</v>
      </c>
      <c r="S231" s="7">
        <f t="shared" si="39"/>
        <v>10.316083156700977</v>
      </c>
    </row>
    <row r="232" spans="1:19" x14ac:dyDescent="0.25">
      <c r="A232" s="1">
        <v>25</v>
      </c>
      <c r="B232" s="5">
        <v>0.58680555555555558</v>
      </c>
      <c r="C232" s="1" t="s">
        <v>69</v>
      </c>
      <c r="D232" s="1">
        <v>5</v>
      </c>
      <c r="E232" s="1">
        <v>3</v>
      </c>
      <c r="F232" s="1" t="s">
        <v>260</v>
      </c>
      <c r="G232" s="2">
        <v>46.269399999999997</v>
      </c>
      <c r="H232" s="1">
        <f>1+COUNTIFS(A:A,A232,G:G,"&gt;"&amp;G232)</f>
        <v>7</v>
      </c>
      <c r="I232" s="2">
        <f>AVERAGEIF(A:A,A232,G:G)</f>
        <v>46.806249999999999</v>
      </c>
      <c r="J232" s="2">
        <f t="shared" si="32"/>
        <v>-0.53685000000000116</v>
      </c>
      <c r="K232" s="2">
        <f t="shared" si="33"/>
        <v>89.463149999999999</v>
      </c>
      <c r="L232" s="2">
        <f t="shared" si="34"/>
        <v>214.3883306978172</v>
      </c>
      <c r="M232" s="2">
        <f>SUMIF(A:A,A232,L:L)</f>
        <v>2491.3525359683317</v>
      </c>
      <c r="N232" s="3">
        <f t="shared" si="35"/>
        <v>8.6052988327679353E-2</v>
      </c>
      <c r="O232" s="6">
        <f t="shared" si="36"/>
        <v>11.620746930857544</v>
      </c>
      <c r="P232" s="3">
        <f t="shared" si="37"/>
        <v>8.6052988327679353E-2</v>
      </c>
      <c r="Q232" s="3">
        <f>IF(ISNUMBER(P232),SUMIF(A:A,A232,P:P),"")</f>
        <v>0.97923279105179084</v>
      </c>
      <c r="R232" s="3">
        <f t="shared" si="38"/>
        <v>8.7877968460645717E-2</v>
      </c>
      <c r="S232" s="7">
        <f t="shared" si="39"/>
        <v>11.379416451210167</v>
      </c>
    </row>
    <row r="233" spans="1:19" x14ac:dyDescent="0.25">
      <c r="A233" s="1">
        <v>25</v>
      </c>
      <c r="B233" s="5">
        <v>0.58680555555555558</v>
      </c>
      <c r="C233" s="1" t="s">
        <v>69</v>
      </c>
      <c r="D233" s="1">
        <v>5</v>
      </c>
      <c r="E233" s="1">
        <v>9</v>
      </c>
      <c r="F233" s="1" t="s">
        <v>263</v>
      </c>
      <c r="G233" s="2">
        <v>44.387</v>
      </c>
      <c r="H233" s="1">
        <f>1+COUNTIFS(A:A,A233,G:G,"&gt;"&amp;G233)</f>
        <v>8</v>
      </c>
      <c r="I233" s="2">
        <f>AVERAGEIF(A:A,A233,G:G)</f>
        <v>46.806249999999999</v>
      </c>
      <c r="J233" s="2">
        <f t="shared" si="32"/>
        <v>-2.4192499999999981</v>
      </c>
      <c r="K233" s="2">
        <f t="shared" si="33"/>
        <v>87.580749999999995</v>
      </c>
      <c r="L233" s="2">
        <f t="shared" si="34"/>
        <v>191.49180232460256</v>
      </c>
      <c r="M233" s="2">
        <f>SUMIF(A:A,A233,L:L)</f>
        <v>2491.3525359683317</v>
      </c>
      <c r="N233" s="3">
        <f t="shared" si="35"/>
        <v>7.6862587514205036E-2</v>
      </c>
      <c r="O233" s="6">
        <f t="shared" si="36"/>
        <v>13.010230755179681</v>
      </c>
      <c r="P233" s="3">
        <f t="shared" si="37"/>
        <v>7.6862587514205036E-2</v>
      </c>
      <c r="Q233" s="3">
        <f>IF(ISNUMBER(P233),SUMIF(A:A,A233,P:P),"")</f>
        <v>0.97923279105179084</v>
      </c>
      <c r="R233" s="3">
        <f t="shared" si="38"/>
        <v>7.8492661006222209E-2</v>
      </c>
      <c r="S233" s="7">
        <f t="shared" si="39"/>
        <v>12.740044574622445</v>
      </c>
    </row>
    <row r="234" spans="1:19" x14ac:dyDescent="0.25">
      <c r="A234" s="1">
        <v>25</v>
      </c>
      <c r="B234" s="5">
        <v>0.58680555555555558</v>
      </c>
      <c r="C234" s="1" t="s">
        <v>69</v>
      </c>
      <c r="D234" s="1">
        <v>5</v>
      </c>
      <c r="E234" s="1">
        <v>13</v>
      </c>
      <c r="F234" s="1" t="s">
        <v>266</v>
      </c>
      <c r="G234" s="2">
        <v>40.912933333333299</v>
      </c>
      <c r="H234" s="1">
        <f>1+COUNTIFS(A:A,A234,G:G,"&gt;"&amp;G234)</f>
        <v>9</v>
      </c>
      <c r="I234" s="2">
        <f>AVERAGEIF(A:A,A234,G:G)</f>
        <v>46.806249999999999</v>
      </c>
      <c r="J234" s="2">
        <f t="shared" si="32"/>
        <v>-5.8933166666666992</v>
      </c>
      <c r="K234" s="2">
        <f t="shared" si="33"/>
        <v>84.106683333333308</v>
      </c>
      <c r="L234" s="2">
        <f t="shared" si="34"/>
        <v>155.46194888954523</v>
      </c>
      <c r="M234" s="2">
        <f>SUMIF(A:A,A234,L:L)</f>
        <v>2491.3525359683317</v>
      </c>
      <c r="N234" s="3">
        <f t="shared" si="35"/>
        <v>6.2400622410959082E-2</v>
      </c>
      <c r="O234" s="6">
        <f t="shared" si="36"/>
        <v>16.025481178924515</v>
      </c>
      <c r="P234" s="3">
        <f t="shared" si="37"/>
        <v>6.2400622410959082E-2</v>
      </c>
      <c r="Q234" s="3">
        <f>IF(ISNUMBER(P234),SUMIF(A:A,A234,P:P),"")</f>
        <v>0.97923279105179084</v>
      </c>
      <c r="R234" s="3">
        <f t="shared" si="38"/>
        <v>6.3723991865034232E-2</v>
      </c>
      <c r="S234" s="7">
        <f t="shared" si="39"/>
        <v>15.692676662786194</v>
      </c>
    </row>
    <row r="235" spans="1:19" x14ac:dyDescent="0.25">
      <c r="A235" s="1">
        <v>25</v>
      </c>
      <c r="B235" s="5">
        <v>0.58680555555555558</v>
      </c>
      <c r="C235" s="1" t="s">
        <v>69</v>
      </c>
      <c r="D235" s="1">
        <v>5</v>
      </c>
      <c r="E235" s="1">
        <v>11</v>
      </c>
      <c r="F235" s="1" t="s">
        <v>265</v>
      </c>
      <c r="G235" s="2">
        <v>22.576266666666701</v>
      </c>
      <c r="H235" s="1">
        <f>1+COUNTIFS(A:A,A235,G:G,"&gt;"&amp;G235)</f>
        <v>10</v>
      </c>
      <c r="I235" s="2">
        <f>AVERAGEIF(A:A,A235,G:G)</f>
        <v>46.806249999999999</v>
      </c>
      <c r="J235" s="2">
        <f t="shared" si="32"/>
        <v>-24.229983333333298</v>
      </c>
      <c r="K235" s="2">
        <f t="shared" si="33"/>
        <v>65.770016666666706</v>
      </c>
      <c r="L235" s="2">
        <f t="shared" si="34"/>
        <v>51.738438678105169</v>
      </c>
      <c r="M235" s="2">
        <f>SUMIF(A:A,A235,L:L)</f>
        <v>2491.3525359683317</v>
      </c>
      <c r="N235" s="3">
        <f t="shared" si="35"/>
        <v>2.076720894820918E-2</v>
      </c>
      <c r="O235" s="6">
        <f t="shared" si="36"/>
        <v>48.152835679261223</v>
      </c>
      <c r="P235" s="3" t="str">
        <f t="shared" si="37"/>
        <v/>
      </c>
      <c r="Q235" s="3" t="str">
        <f>IF(ISNUMBER(P235),SUMIF(A:A,A235,P:P),"")</f>
        <v/>
      </c>
      <c r="R235" s="3" t="str">
        <f t="shared" si="38"/>
        <v/>
      </c>
      <c r="S235" s="7" t="str">
        <f t="shared" si="39"/>
        <v/>
      </c>
    </row>
    <row r="236" spans="1:19" x14ac:dyDescent="0.25">
      <c r="A236" s="1">
        <v>26</v>
      </c>
      <c r="B236" s="5">
        <v>0.59166666666666667</v>
      </c>
      <c r="C236" s="1" t="s">
        <v>176</v>
      </c>
      <c r="D236" s="1">
        <v>2</v>
      </c>
      <c r="E236" s="1">
        <v>1</v>
      </c>
      <c r="F236" s="1" t="s">
        <v>267</v>
      </c>
      <c r="G236" s="2">
        <v>68.865099999999998</v>
      </c>
      <c r="H236" s="1">
        <f>1+COUNTIFS(A:A,A236,G:G,"&gt;"&amp;G236)</f>
        <v>1</v>
      </c>
      <c r="I236" s="2">
        <f>AVERAGEIF(A:A,A236,G:G)</f>
        <v>48.462258333333331</v>
      </c>
      <c r="J236" s="2">
        <f t="shared" si="32"/>
        <v>20.402841666666667</v>
      </c>
      <c r="K236" s="2">
        <f t="shared" si="33"/>
        <v>110.40284166666666</v>
      </c>
      <c r="L236" s="2">
        <f t="shared" si="34"/>
        <v>753.0792741392878</v>
      </c>
      <c r="M236" s="2">
        <f>SUMIF(A:A,A236,L:L)</f>
        <v>2202.7909182025778</v>
      </c>
      <c r="N236" s="3">
        <f t="shared" si="35"/>
        <v>0.34187505855243927</v>
      </c>
      <c r="O236" s="6">
        <f t="shared" si="36"/>
        <v>2.92504520287084</v>
      </c>
      <c r="P236" s="3">
        <f t="shared" si="37"/>
        <v>0.34187505855243927</v>
      </c>
      <c r="Q236" s="3">
        <f>IF(ISNUMBER(P236),SUMIF(A:A,A236,P:P),"")</f>
        <v>0.92377641476760441</v>
      </c>
      <c r="R236" s="3">
        <f t="shared" si="38"/>
        <v>0.37008420337127274</v>
      </c>
      <c r="S236" s="7">
        <f t="shared" si="39"/>
        <v>2.7020877705412043</v>
      </c>
    </row>
    <row r="237" spans="1:19" x14ac:dyDescent="0.25">
      <c r="A237" s="1">
        <v>26</v>
      </c>
      <c r="B237" s="5">
        <v>0.59166666666666667</v>
      </c>
      <c r="C237" s="1" t="s">
        <v>176</v>
      </c>
      <c r="D237" s="1">
        <v>2</v>
      </c>
      <c r="E237" s="1">
        <v>2</v>
      </c>
      <c r="F237" s="1" t="s">
        <v>268</v>
      </c>
      <c r="G237" s="2">
        <v>52.279666666666699</v>
      </c>
      <c r="H237" s="1">
        <f>1+COUNTIFS(A:A,A237,G:G,"&gt;"&amp;G237)</f>
        <v>2</v>
      </c>
      <c r="I237" s="2">
        <f>AVERAGEIF(A:A,A237,G:G)</f>
        <v>48.462258333333331</v>
      </c>
      <c r="J237" s="2">
        <f t="shared" si="32"/>
        <v>3.8174083333333684</v>
      </c>
      <c r="K237" s="2">
        <f t="shared" si="33"/>
        <v>93.817408333333361</v>
      </c>
      <c r="L237" s="2">
        <f t="shared" si="34"/>
        <v>278.39598314564142</v>
      </c>
      <c r="M237" s="2">
        <f>SUMIF(A:A,A237,L:L)</f>
        <v>2202.7909182025778</v>
      </c>
      <c r="N237" s="3">
        <f t="shared" si="35"/>
        <v>0.12638329895276923</v>
      </c>
      <c r="O237" s="6">
        <f t="shared" si="36"/>
        <v>7.9124378639119914</v>
      </c>
      <c r="P237" s="3">
        <f t="shared" si="37"/>
        <v>0.12638329895276923</v>
      </c>
      <c r="Q237" s="3">
        <f>IF(ISNUMBER(P237),SUMIF(A:A,A237,P:P),"")</f>
        <v>0.92377641476760441</v>
      </c>
      <c r="R237" s="3">
        <f t="shared" si="38"/>
        <v>0.13681156709826114</v>
      </c>
      <c r="S237" s="7">
        <f t="shared" si="39"/>
        <v>7.3093234819960617</v>
      </c>
    </row>
    <row r="238" spans="1:19" x14ac:dyDescent="0.25">
      <c r="A238" s="1">
        <v>26</v>
      </c>
      <c r="B238" s="5">
        <v>0.59166666666666667</v>
      </c>
      <c r="C238" s="1" t="s">
        <v>176</v>
      </c>
      <c r="D238" s="1">
        <v>2</v>
      </c>
      <c r="E238" s="1">
        <v>5</v>
      </c>
      <c r="F238" s="1" t="s">
        <v>271</v>
      </c>
      <c r="G238" s="2">
        <v>51.604866666666702</v>
      </c>
      <c r="H238" s="1">
        <f>1+COUNTIFS(A:A,A238,G:G,"&gt;"&amp;G238)</f>
        <v>3</v>
      </c>
      <c r="I238" s="2">
        <f>AVERAGEIF(A:A,A238,G:G)</f>
        <v>48.462258333333331</v>
      </c>
      <c r="J238" s="2">
        <f t="shared" si="32"/>
        <v>3.1426083333333708</v>
      </c>
      <c r="K238" s="2">
        <f t="shared" si="33"/>
        <v>93.142608333333371</v>
      </c>
      <c r="L238" s="2">
        <f t="shared" si="34"/>
        <v>267.34942215174112</v>
      </c>
      <c r="M238" s="2">
        <f>SUMIF(A:A,A238,L:L)</f>
        <v>2202.7909182025778</v>
      </c>
      <c r="N238" s="3">
        <f t="shared" si="35"/>
        <v>0.12136849663875116</v>
      </c>
      <c r="O238" s="6">
        <f t="shared" si="36"/>
        <v>8.2393704107290962</v>
      </c>
      <c r="P238" s="3">
        <f t="shared" si="37"/>
        <v>0.12136849663875116</v>
      </c>
      <c r="Q238" s="3">
        <f>IF(ISNUMBER(P238),SUMIF(A:A,A238,P:P),"")</f>
        <v>0.92377641476760441</v>
      </c>
      <c r="R238" s="3">
        <f t="shared" si="38"/>
        <v>0.13138297828190817</v>
      </c>
      <c r="S238" s="7">
        <f t="shared" si="39"/>
        <v>7.611336057965608</v>
      </c>
    </row>
    <row r="239" spans="1:19" x14ac:dyDescent="0.25">
      <c r="A239" s="1">
        <v>26</v>
      </c>
      <c r="B239" s="5">
        <v>0.59166666666666667</v>
      </c>
      <c r="C239" s="1" t="s">
        <v>176</v>
      </c>
      <c r="D239" s="1">
        <v>2</v>
      </c>
      <c r="E239" s="1">
        <v>3</v>
      </c>
      <c r="F239" s="1" t="s">
        <v>269</v>
      </c>
      <c r="G239" s="2">
        <v>50.937266666666602</v>
      </c>
      <c r="H239" s="1">
        <f>1+COUNTIFS(A:A,A239,G:G,"&gt;"&amp;G239)</f>
        <v>4</v>
      </c>
      <c r="I239" s="2">
        <f>AVERAGEIF(A:A,A239,G:G)</f>
        <v>48.462258333333331</v>
      </c>
      <c r="J239" s="2">
        <f t="shared" si="32"/>
        <v>2.4750083333332711</v>
      </c>
      <c r="K239" s="2">
        <f t="shared" si="33"/>
        <v>92.475008333333278</v>
      </c>
      <c r="L239" s="2">
        <f t="shared" si="34"/>
        <v>256.85211724555029</v>
      </c>
      <c r="M239" s="2">
        <f>SUMIF(A:A,A239,L:L)</f>
        <v>2202.7909182025778</v>
      </c>
      <c r="N239" s="3">
        <f t="shared" si="35"/>
        <v>0.1166030398632364</v>
      </c>
      <c r="O239" s="6">
        <f t="shared" si="36"/>
        <v>8.5761057445234616</v>
      </c>
      <c r="P239" s="3">
        <f t="shared" si="37"/>
        <v>0.1166030398632364</v>
      </c>
      <c r="Q239" s="3">
        <f>IF(ISNUMBER(P239),SUMIF(A:A,A239,P:P),"")</f>
        <v>0.92377641476760441</v>
      </c>
      <c r="R239" s="3">
        <f t="shared" si="38"/>
        <v>0.12622430925839387</v>
      </c>
      <c r="S239" s="7">
        <f t="shared" si="39"/>
        <v>7.9224042173437397</v>
      </c>
    </row>
    <row r="240" spans="1:19" x14ac:dyDescent="0.25">
      <c r="A240" s="1">
        <v>26</v>
      </c>
      <c r="B240" s="5">
        <v>0.59166666666666667</v>
      </c>
      <c r="C240" s="1" t="s">
        <v>176</v>
      </c>
      <c r="D240" s="1">
        <v>2</v>
      </c>
      <c r="E240" s="1">
        <v>4</v>
      </c>
      <c r="F240" s="1" t="s">
        <v>270</v>
      </c>
      <c r="G240" s="2">
        <v>50.277833333333298</v>
      </c>
      <c r="H240" s="1">
        <f>1+COUNTIFS(A:A,A240,G:G,"&gt;"&amp;G240)</f>
        <v>5</v>
      </c>
      <c r="I240" s="2">
        <f>AVERAGEIF(A:A,A240,G:G)</f>
        <v>48.462258333333331</v>
      </c>
      <c r="J240" s="2">
        <f t="shared" si="32"/>
        <v>1.8155749999999671</v>
      </c>
      <c r="K240" s="2">
        <f t="shared" si="33"/>
        <v>91.815574999999967</v>
      </c>
      <c r="L240" s="2">
        <f t="shared" si="34"/>
        <v>246.88792778605054</v>
      </c>
      <c r="M240" s="2">
        <f>SUMIF(A:A,A240,L:L)</f>
        <v>2202.7909182025778</v>
      </c>
      <c r="N240" s="3">
        <f t="shared" si="35"/>
        <v>0.11207960126669893</v>
      </c>
      <c r="O240" s="6">
        <f t="shared" si="36"/>
        <v>8.9222301712195673</v>
      </c>
      <c r="P240" s="3">
        <f t="shared" si="37"/>
        <v>0.11207960126669893</v>
      </c>
      <c r="Q240" s="3">
        <f>IF(ISNUMBER(P240),SUMIF(A:A,A240,P:P),"")</f>
        <v>0.92377641476760441</v>
      </c>
      <c r="R240" s="3">
        <f t="shared" si="38"/>
        <v>0.12132762806560173</v>
      </c>
      <c r="S240" s="7">
        <f t="shared" si="39"/>
        <v>8.2421457993005607</v>
      </c>
    </row>
    <row r="241" spans="1:19" x14ac:dyDescent="0.25">
      <c r="A241" s="1">
        <v>26</v>
      </c>
      <c r="B241" s="5">
        <v>0.59166666666666667</v>
      </c>
      <c r="C241" s="1" t="s">
        <v>176</v>
      </c>
      <c r="D241" s="1">
        <v>2</v>
      </c>
      <c r="E241" s="1">
        <v>7</v>
      </c>
      <c r="F241" s="1" t="s">
        <v>273</v>
      </c>
      <c r="G241" s="2">
        <v>49.264299999999999</v>
      </c>
      <c r="H241" s="1">
        <f>1+COUNTIFS(A:A,A241,G:G,"&gt;"&amp;G241)</f>
        <v>6</v>
      </c>
      <c r="I241" s="2">
        <f>AVERAGEIF(A:A,A241,G:G)</f>
        <v>48.462258333333331</v>
      </c>
      <c r="J241" s="2">
        <f t="shared" si="32"/>
        <v>0.80204166666666765</v>
      </c>
      <c r="K241" s="2">
        <f t="shared" si="33"/>
        <v>90.802041666666668</v>
      </c>
      <c r="L241" s="2">
        <f t="shared" si="34"/>
        <v>232.32157243154572</v>
      </c>
      <c r="M241" s="2">
        <f>SUMIF(A:A,A241,L:L)</f>
        <v>2202.7909182025778</v>
      </c>
      <c r="N241" s="3">
        <f t="shared" si="35"/>
        <v>0.10546691949370951</v>
      </c>
      <c r="O241" s="6">
        <f t="shared" si="36"/>
        <v>9.4816460440910504</v>
      </c>
      <c r="P241" s="3">
        <f t="shared" si="37"/>
        <v>0.10546691949370951</v>
      </c>
      <c r="Q241" s="3">
        <f>IF(ISNUMBER(P241),SUMIF(A:A,A241,P:P),"")</f>
        <v>0.92377641476760441</v>
      </c>
      <c r="R241" s="3">
        <f t="shared" si="38"/>
        <v>0.11416931392456253</v>
      </c>
      <c r="S241" s="7">
        <f t="shared" si="39"/>
        <v>8.758920988705869</v>
      </c>
    </row>
    <row r="242" spans="1:19" x14ac:dyDescent="0.25">
      <c r="A242" s="1">
        <v>26</v>
      </c>
      <c r="B242" s="5">
        <v>0.59166666666666667</v>
      </c>
      <c r="C242" s="1" t="s">
        <v>176</v>
      </c>
      <c r="D242" s="1">
        <v>2</v>
      </c>
      <c r="E242" s="1">
        <v>6</v>
      </c>
      <c r="F242" s="1" t="s">
        <v>272</v>
      </c>
      <c r="G242" s="2">
        <v>33.709966666666702</v>
      </c>
      <c r="H242" s="1">
        <f>1+COUNTIFS(A:A,A242,G:G,"&gt;"&amp;G242)</f>
        <v>7</v>
      </c>
      <c r="I242" s="2">
        <f>AVERAGEIF(A:A,A242,G:G)</f>
        <v>48.462258333333331</v>
      </c>
      <c r="J242" s="2">
        <f t="shared" si="32"/>
        <v>-14.752291666666629</v>
      </c>
      <c r="K242" s="2">
        <f t="shared" si="33"/>
        <v>75.247708333333378</v>
      </c>
      <c r="L242" s="2">
        <f t="shared" si="34"/>
        <v>91.365002470824351</v>
      </c>
      <c r="M242" s="2">
        <f>SUMIF(A:A,A242,L:L)</f>
        <v>2202.7909182025778</v>
      </c>
      <c r="N242" s="3">
        <f t="shared" si="35"/>
        <v>4.1476928979431192E-2</v>
      </c>
      <c r="O242" s="6">
        <f t="shared" si="36"/>
        <v>24.109788853844741</v>
      </c>
      <c r="P242" s="3" t="str">
        <f t="shared" si="37"/>
        <v/>
      </c>
      <c r="Q242" s="3" t="str">
        <f>IF(ISNUMBER(P242),SUMIF(A:A,A242,P:P),"")</f>
        <v/>
      </c>
      <c r="R242" s="3" t="str">
        <f t="shared" si="38"/>
        <v/>
      </c>
      <c r="S242" s="7" t="str">
        <f t="shared" si="39"/>
        <v/>
      </c>
    </row>
    <row r="243" spans="1:19" x14ac:dyDescent="0.25">
      <c r="A243" s="1">
        <v>26</v>
      </c>
      <c r="B243" s="5">
        <v>0.59166666666666667</v>
      </c>
      <c r="C243" s="1" t="s">
        <v>176</v>
      </c>
      <c r="D243" s="1">
        <v>2</v>
      </c>
      <c r="E243" s="1">
        <v>8</v>
      </c>
      <c r="F243" s="1" t="s">
        <v>274</v>
      </c>
      <c r="G243" s="2">
        <v>30.759066666666701</v>
      </c>
      <c r="H243" s="1">
        <f>1+COUNTIFS(A:A,A243,G:G,"&gt;"&amp;G243)</f>
        <v>8</v>
      </c>
      <c r="I243" s="2">
        <f>AVERAGEIF(A:A,A243,G:G)</f>
        <v>48.462258333333331</v>
      </c>
      <c r="J243" s="2">
        <f t="shared" si="32"/>
        <v>-17.70319166666663</v>
      </c>
      <c r="K243" s="2">
        <f t="shared" si="33"/>
        <v>72.296808333333374</v>
      </c>
      <c r="L243" s="2">
        <f t="shared" si="34"/>
        <v>76.539618831936323</v>
      </c>
      <c r="M243" s="2">
        <f>SUMIF(A:A,A243,L:L)</f>
        <v>2202.7909182025778</v>
      </c>
      <c r="N243" s="3">
        <f t="shared" si="35"/>
        <v>3.4746656252964185E-2</v>
      </c>
      <c r="O243" s="6">
        <f t="shared" si="36"/>
        <v>28.7797476890943</v>
      </c>
      <c r="P243" s="3" t="str">
        <f t="shared" si="37"/>
        <v/>
      </c>
      <c r="Q243" s="3" t="str">
        <f>IF(ISNUMBER(P243),SUMIF(A:A,A243,P:P),"")</f>
        <v/>
      </c>
      <c r="R243" s="3" t="str">
        <f t="shared" si="38"/>
        <v/>
      </c>
      <c r="S243" s="7" t="str">
        <f t="shared" si="39"/>
        <v/>
      </c>
    </row>
    <row r="244" spans="1:19" x14ac:dyDescent="0.25">
      <c r="A244" s="1">
        <v>27</v>
      </c>
      <c r="B244" s="5">
        <v>0.59305555555555556</v>
      </c>
      <c r="C244" s="1" t="s">
        <v>76</v>
      </c>
      <c r="D244" s="1">
        <v>5</v>
      </c>
      <c r="E244" s="1">
        <v>2</v>
      </c>
      <c r="F244" s="1" t="s">
        <v>276</v>
      </c>
      <c r="G244" s="2">
        <v>70.8023666666666</v>
      </c>
      <c r="H244" s="1">
        <f>1+COUNTIFS(A:A,A244,G:G,"&gt;"&amp;G244)</f>
        <v>1</v>
      </c>
      <c r="I244" s="2">
        <f>AVERAGEIF(A:A,A244,G:G)</f>
        <v>53.19651249999999</v>
      </c>
      <c r="J244" s="2">
        <f t="shared" si="32"/>
        <v>17.60585416666661</v>
      </c>
      <c r="K244" s="2">
        <f t="shared" si="33"/>
        <v>107.6058541666666</v>
      </c>
      <c r="L244" s="2">
        <f t="shared" si="34"/>
        <v>636.73353140039001</v>
      </c>
      <c r="M244" s="2">
        <f>SUMIF(A:A,A244,L:L)</f>
        <v>2040.2992456319862</v>
      </c>
      <c r="N244" s="3">
        <f t="shared" si="35"/>
        <v>0.31207850160389622</v>
      </c>
      <c r="O244" s="6">
        <f t="shared" si="36"/>
        <v>3.2043219730311447</v>
      </c>
      <c r="P244" s="3">
        <f t="shared" si="37"/>
        <v>0.31207850160389622</v>
      </c>
      <c r="Q244" s="3">
        <f>IF(ISNUMBER(P244),SUMIF(A:A,A244,P:P),"")</f>
        <v>0.99999999999999978</v>
      </c>
      <c r="R244" s="3">
        <f t="shared" si="38"/>
        <v>0.31207850160389627</v>
      </c>
      <c r="S244" s="7">
        <f t="shared" si="39"/>
        <v>3.2043219730311443</v>
      </c>
    </row>
    <row r="245" spans="1:19" x14ac:dyDescent="0.25">
      <c r="A245" s="1">
        <v>27</v>
      </c>
      <c r="B245" s="5">
        <v>0.59305555555555556</v>
      </c>
      <c r="C245" s="1" t="s">
        <v>76</v>
      </c>
      <c r="D245" s="1">
        <v>5</v>
      </c>
      <c r="E245" s="1">
        <v>4</v>
      </c>
      <c r="F245" s="1" t="s">
        <v>278</v>
      </c>
      <c r="G245" s="2">
        <v>60.302766666666699</v>
      </c>
      <c r="H245" s="1">
        <f>1+COUNTIFS(A:A,A245,G:G,"&gt;"&amp;G245)</f>
        <v>2</v>
      </c>
      <c r="I245" s="2">
        <f>AVERAGEIF(A:A,A245,G:G)</f>
        <v>53.19651249999999</v>
      </c>
      <c r="J245" s="2">
        <f t="shared" si="32"/>
        <v>7.1062541666667087</v>
      </c>
      <c r="K245" s="2">
        <f t="shared" si="33"/>
        <v>97.106254166666702</v>
      </c>
      <c r="L245" s="2">
        <f t="shared" si="34"/>
        <v>339.12719720508255</v>
      </c>
      <c r="M245" s="2">
        <f>SUMIF(A:A,A245,L:L)</f>
        <v>2040.2992456319862</v>
      </c>
      <c r="N245" s="3">
        <f t="shared" si="35"/>
        <v>0.16621444032345231</v>
      </c>
      <c r="O245" s="6">
        <f t="shared" si="36"/>
        <v>6.0163244424131017</v>
      </c>
      <c r="P245" s="3">
        <f t="shared" si="37"/>
        <v>0.16621444032345231</v>
      </c>
      <c r="Q245" s="3">
        <f>IF(ISNUMBER(P245),SUMIF(A:A,A245,P:P),"")</f>
        <v>0.99999999999999978</v>
      </c>
      <c r="R245" s="3">
        <f t="shared" si="38"/>
        <v>0.16621444032345234</v>
      </c>
      <c r="S245" s="7">
        <f t="shared" si="39"/>
        <v>6.0163244424131008</v>
      </c>
    </row>
    <row r="246" spans="1:19" x14ac:dyDescent="0.25">
      <c r="A246" s="1">
        <v>27</v>
      </c>
      <c r="B246" s="5">
        <v>0.59305555555555556</v>
      </c>
      <c r="C246" s="1" t="s">
        <v>76</v>
      </c>
      <c r="D246" s="1">
        <v>5</v>
      </c>
      <c r="E246" s="1">
        <v>1</v>
      </c>
      <c r="F246" s="1" t="s">
        <v>275</v>
      </c>
      <c r="G246" s="2">
        <v>54.764666666666592</v>
      </c>
      <c r="H246" s="1">
        <f>1+COUNTIFS(A:A,A246,G:G,"&gt;"&amp;G246)</f>
        <v>3</v>
      </c>
      <c r="I246" s="2">
        <f>AVERAGEIF(A:A,A246,G:G)</f>
        <v>53.19651249999999</v>
      </c>
      <c r="J246" s="2">
        <f t="shared" si="32"/>
        <v>1.5681541666666021</v>
      </c>
      <c r="K246" s="2">
        <f t="shared" si="33"/>
        <v>91.568154166666602</v>
      </c>
      <c r="L246" s="2">
        <f t="shared" si="34"/>
        <v>243.24988541319357</v>
      </c>
      <c r="M246" s="2">
        <f>SUMIF(A:A,A246,L:L)</f>
        <v>2040.2992456319862</v>
      </c>
      <c r="N246" s="3">
        <f t="shared" si="35"/>
        <v>0.11922265125273156</v>
      </c>
      <c r="O246" s="6">
        <f t="shared" si="36"/>
        <v>8.3876678591903779</v>
      </c>
      <c r="P246" s="3">
        <f t="shared" si="37"/>
        <v>0.11922265125273156</v>
      </c>
      <c r="Q246" s="3">
        <f>IF(ISNUMBER(P246),SUMIF(A:A,A246,P:P),"")</f>
        <v>0.99999999999999978</v>
      </c>
      <c r="R246" s="3">
        <f t="shared" si="38"/>
        <v>0.11922265125273158</v>
      </c>
      <c r="S246" s="7">
        <f t="shared" si="39"/>
        <v>8.3876678591903762</v>
      </c>
    </row>
    <row r="247" spans="1:19" x14ac:dyDescent="0.25">
      <c r="A247" s="1">
        <v>27</v>
      </c>
      <c r="B247" s="5">
        <v>0.59305555555555556</v>
      </c>
      <c r="C247" s="1" t="s">
        <v>76</v>
      </c>
      <c r="D247" s="1">
        <v>5</v>
      </c>
      <c r="E247" s="1">
        <v>3</v>
      </c>
      <c r="F247" s="1" t="s">
        <v>277</v>
      </c>
      <c r="G247" s="2">
        <v>52.307199999999995</v>
      </c>
      <c r="H247" s="1">
        <f>1+COUNTIFS(A:A,A247,G:G,"&gt;"&amp;G247)</f>
        <v>4</v>
      </c>
      <c r="I247" s="2">
        <f>AVERAGEIF(A:A,A247,G:G)</f>
        <v>53.19651249999999</v>
      </c>
      <c r="J247" s="2">
        <f t="shared" si="32"/>
        <v>-0.88931249999999551</v>
      </c>
      <c r="K247" s="2">
        <f t="shared" si="33"/>
        <v>89.110687500000012</v>
      </c>
      <c r="L247" s="2">
        <f t="shared" si="34"/>
        <v>209.9021038746431</v>
      </c>
      <c r="M247" s="2">
        <f>SUMIF(A:A,A247,L:L)</f>
        <v>2040.2992456319862</v>
      </c>
      <c r="N247" s="3">
        <f t="shared" si="35"/>
        <v>0.10287809708503105</v>
      </c>
      <c r="O247" s="6">
        <f t="shared" si="36"/>
        <v>9.7202419983864754</v>
      </c>
      <c r="P247" s="3">
        <f t="shared" si="37"/>
        <v>0.10287809708503105</v>
      </c>
      <c r="Q247" s="3">
        <f>IF(ISNUMBER(P247),SUMIF(A:A,A247,P:P),"")</f>
        <v>0.99999999999999978</v>
      </c>
      <c r="R247" s="3">
        <f t="shared" si="38"/>
        <v>0.10287809708503108</v>
      </c>
      <c r="S247" s="7">
        <f t="shared" si="39"/>
        <v>9.7202419983864718</v>
      </c>
    </row>
    <row r="248" spans="1:19" x14ac:dyDescent="0.25">
      <c r="A248" s="1">
        <v>27</v>
      </c>
      <c r="B248" s="5">
        <v>0.59305555555555556</v>
      </c>
      <c r="C248" s="1" t="s">
        <v>76</v>
      </c>
      <c r="D248" s="1">
        <v>5</v>
      </c>
      <c r="E248" s="1">
        <v>8</v>
      </c>
      <c r="F248" s="1" t="s">
        <v>282</v>
      </c>
      <c r="G248" s="2">
        <v>50.300699999999999</v>
      </c>
      <c r="H248" s="1">
        <f>1+COUNTIFS(A:A,A248,G:G,"&gt;"&amp;G248)</f>
        <v>5</v>
      </c>
      <c r="I248" s="2">
        <f>AVERAGEIF(A:A,A248,G:G)</f>
        <v>53.19651249999999</v>
      </c>
      <c r="J248" s="2">
        <f t="shared" si="32"/>
        <v>-2.895812499999991</v>
      </c>
      <c r="K248" s="2">
        <f t="shared" si="33"/>
        <v>87.104187500000009</v>
      </c>
      <c r="L248" s="2">
        <f t="shared" si="34"/>
        <v>186.09387487086988</v>
      </c>
      <c r="M248" s="2">
        <f>SUMIF(A:A,A248,L:L)</f>
        <v>2040.2992456319862</v>
      </c>
      <c r="N248" s="3">
        <f t="shared" si="35"/>
        <v>9.1209108305692177E-2</v>
      </c>
      <c r="O248" s="6">
        <f t="shared" si="36"/>
        <v>10.963817304829325</v>
      </c>
      <c r="P248" s="3">
        <f t="shared" si="37"/>
        <v>9.1209108305692177E-2</v>
      </c>
      <c r="Q248" s="3">
        <f>IF(ISNUMBER(P248),SUMIF(A:A,A248,P:P),"")</f>
        <v>0.99999999999999978</v>
      </c>
      <c r="R248" s="3">
        <f t="shared" si="38"/>
        <v>9.1209108305692191E-2</v>
      </c>
      <c r="S248" s="7">
        <f t="shared" si="39"/>
        <v>10.963817304829323</v>
      </c>
    </row>
    <row r="249" spans="1:19" x14ac:dyDescent="0.25">
      <c r="A249" s="1">
        <v>27</v>
      </c>
      <c r="B249" s="5">
        <v>0.59305555555555556</v>
      </c>
      <c r="C249" s="1" t="s">
        <v>76</v>
      </c>
      <c r="D249" s="1">
        <v>5</v>
      </c>
      <c r="E249" s="1">
        <v>7</v>
      </c>
      <c r="F249" s="1" t="s">
        <v>281</v>
      </c>
      <c r="G249" s="2">
        <v>47.546100000000003</v>
      </c>
      <c r="H249" s="1">
        <f>1+COUNTIFS(A:A,A249,G:G,"&gt;"&amp;G249)</f>
        <v>6</v>
      </c>
      <c r="I249" s="2">
        <f>AVERAGEIF(A:A,A249,G:G)</f>
        <v>53.19651249999999</v>
      </c>
      <c r="J249" s="2">
        <f t="shared" si="32"/>
        <v>-5.6504124999999874</v>
      </c>
      <c r="K249" s="2">
        <f t="shared" si="33"/>
        <v>84.349587500000013</v>
      </c>
      <c r="L249" s="2">
        <f t="shared" si="34"/>
        <v>157.74428144193996</v>
      </c>
      <c r="M249" s="2">
        <f>SUMIF(A:A,A249,L:L)</f>
        <v>2040.2992456319862</v>
      </c>
      <c r="N249" s="3">
        <f t="shared" si="35"/>
        <v>7.7314286999639797E-2</v>
      </c>
      <c r="O249" s="6">
        <f t="shared" si="36"/>
        <v>12.934220036261332</v>
      </c>
      <c r="P249" s="3">
        <f t="shared" si="37"/>
        <v>7.7314286999639797E-2</v>
      </c>
      <c r="Q249" s="3">
        <f>IF(ISNUMBER(P249),SUMIF(A:A,A249,P:P),"")</f>
        <v>0.99999999999999978</v>
      </c>
      <c r="R249" s="3">
        <f t="shared" si="38"/>
        <v>7.7314286999639811E-2</v>
      </c>
      <c r="S249" s="7">
        <f t="shared" si="39"/>
        <v>12.934220036261328</v>
      </c>
    </row>
    <row r="250" spans="1:19" x14ac:dyDescent="0.25">
      <c r="A250" s="1">
        <v>27</v>
      </c>
      <c r="B250" s="5">
        <v>0.59305555555555556</v>
      </c>
      <c r="C250" s="1" t="s">
        <v>76</v>
      </c>
      <c r="D250" s="1">
        <v>5</v>
      </c>
      <c r="E250" s="1">
        <v>6</v>
      </c>
      <c r="F250" s="1" t="s">
        <v>280</v>
      </c>
      <c r="G250" s="2">
        <v>45.563500000000005</v>
      </c>
      <c r="H250" s="1">
        <f>1+COUNTIFS(A:A,A250,G:G,"&gt;"&amp;G250)</f>
        <v>7</v>
      </c>
      <c r="I250" s="2">
        <f>AVERAGEIF(A:A,A250,G:G)</f>
        <v>53.19651249999999</v>
      </c>
      <c r="J250" s="2">
        <f t="shared" si="32"/>
        <v>-7.6330124999999853</v>
      </c>
      <c r="K250" s="2">
        <f t="shared" si="33"/>
        <v>82.366987500000022</v>
      </c>
      <c r="L250" s="2">
        <f t="shared" si="34"/>
        <v>140.05276577586801</v>
      </c>
      <c r="M250" s="2">
        <f>SUMIF(A:A,A250,L:L)</f>
        <v>2040.2992456319862</v>
      </c>
      <c r="N250" s="3">
        <f t="shared" si="35"/>
        <v>6.8643247345066008E-2</v>
      </c>
      <c r="O250" s="6">
        <f t="shared" si="36"/>
        <v>14.568075355949469</v>
      </c>
      <c r="P250" s="3">
        <f t="shared" si="37"/>
        <v>6.8643247345066008E-2</v>
      </c>
      <c r="Q250" s="3">
        <f>IF(ISNUMBER(P250),SUMIF(A:A,A250,P:P),"")</f>
        <v>0.99999999999999978</v>
      </c>
      <c r="R250" s="3">
        <f t="shared" si="38"/>
        <v>6.8643247345066022E-2</v>
      </c>
      <c r="S250" s="7">
        <f t="shared" si="39"/>
        <v>14.568075355949468</v>
      </c>
    </row>
    <row r="251" spans="1:19" x14ac:dyDescent="0.25">
      <c r="A251" s="1">
        <v>27</v>
      </c>
      <c r="B251" s="5">
        <v>0.59305555555555556</v>
      </c>
      <c r="C251" s="1" t="s">
        <v>76</v>
      </c>
      <c r="D251" s="1">
        <v>5</v>
      </c>
      <c r="E251" s="1">
        <v>5</v>
      </c>
      <c r="F251" s="1" t="s">
        <v>279</v>
      </c>
      <c r="G251" s="2">
        <v>43.9848</v>
      </c>
      <c r="H251" s="1">
        <f>1+COUNTIFS(A:A,A251,G:G,"&gt;"&amp;G251)</f>
        <v>8</v>
      </c>
      <c r="I251" s="2">
        <f>AVERAGEIF(A:A,A251,G:G)</f>
        <v>53.19651249999999</v>
      </c>
      <c r="J251" s="2">
        <f t="shared" si="32"/>
        <v>-9.2117124999999902</v>
      </c>
      <c r="K251" s="2">
        <f t="shared" si="33"/>
        <v>80.78828750000001</v>
      </c>
      <c r="L251" s="2">
        <f t="shared" si="34"/>
        <v>127.39560564999873</v>
      </c>
      <c r="M251" s="2">
        <f>SUMIF(A:A,A251,L:L)</f>
        <v>2040.2992456319862</v>
      </c>
      <c r="N251" s="3">
        <f t="shared" si="35"/>
        <v>6.2439667084490696E-2</v>
      </c>
      <c r="O251" s="6">
        <f t="shared" si="36"/>
        <v>16.015460150465611</v>
      </c>
      <c r="P251" s="3">
        <f t="shared" si="37"/>
        <v>6.2439667084490696E-2</v>
      </c>
      <c r="Q251" s="3">
        <f>IF(ISNUMBER(P251),SUMIF(A:A,A251,P:P),"")</f>
        <v>0.99999999999999978</v>
      </c>
      <c r="R251" s="3">
        <f t="shared" si="38"/>
        <v>6.243966708449071E-2</v>
      </c>
      <c r="S251" s="7">
        <f t="shared" si="39"/>
        <v>16.015460150465607</v>
      </c>
    </row>
    <row r="252" spans="1:19" x14ac:dyDescent="0.25">
      <c r="A252" s="1">
        <v>28</v>
      </c>
      <c r="B252" s="5">
        <v>0.59791666666666665</v>
      </c>
      <c r="C252" s="1" t="s">
        <v>283</v>
      </c>
      <c r="D252" s="1">
        <v>1</v>
      </c>
      <c r="E252" s="1">
        <v>1</v>
      </c>
      <c r="F252" s="1" t="s">
        <v>284</v>
      </c>
      <c r="G252" s="2">
        <v>65.874633333333293</v>
      </c>
      <c r="H252" s="1">
        <f>1+COUNTIFS(A:A,A252,G:G,"&gt;"&amp;G252)</f>
        <v>1</v>
      </c>
      <c r="I252" s="2">
        <f>AVERAGEIF(A:A,A252,G:G)</f>
        <v>52.613213333333292</v>
      </c>
      <c r="J252" s="2">
        <f t="shared" si="32"/>
        <v>13.261420000000001</v>
      </c>
      <c r="K252" s="2">
        <f t="shared" si="33"/>
        <v>103.26142</v>
      </c>
      <c r="L252" s="2">
        <f t="shared" si="34"/>
        <v>490.62750781810405</v>
      </c>
      <c r="M252" s="2">
        <f>SUMIF(A:A,A252,L:L)</f>
        <v>1230.4404437779667</v>
      </c>
      <c r="N252" s="3">
        <f t="shared" si="35"/>
        <v>0.39874136964457413</v>
      </c>
      <c r="O252" s="6">
        <f t="shared" si="36"/>
        <v>2.5078912702019593</v>
      </c>
      <c r="P252" s="3">
        <f t="shared" si="37"/>
        <v>0.39874136964457413</v>
      </c>
      <c r="Q252" s="3">
        <f>IF(ISNUMBER(P252),SUMIF(A:A,A252,P:P),"")</f>
        <v>0.99999999999999978</v>
      </c>
      <c r="R252" s="3">
        <f t="shared" si="38"/>
        <v>0.39874136964457424</v>
      </c>
      <c r="S252" s="7">
        <f t="shared" si="39"/>
        <v>2.5078912702019585</v>
      </c>
    </row>
    <row r="253" spans="1:19" x14ac:dyDescent="0.25">
      <c r="A253" s="1">
        <v>28</v>
      </c>
      <c r="B253" s="5">
        <v>0.59791666666666665</v>
      </c>
      <c r="C253" s="1" t="s">
        <v>283</v>
      </c>
      <c r="D253" s="1">
        <v>1</v>
      </c>
      <c r="E253" s="1">
        <v>2</v>
      </c>
      <c r="F253" s="1" t="s">
        <v>285</v>
      </c>
      <c r="G253" s="2">
        <v>54.1574666666667</v>
      </c>
      <c r="H253" s="1">
        <f>1+COUNTIFS(A:A,A253,G:G,"&gt;"&amp;G253)</f>
        <v>2</v>
      </c>
      <c r="I253" s="2">
        <f>AVERAGEIF(A:A,A253,G:G)</f>
        <v>52.613213333333292</v>
      </c>
      <c r="J253" s="2">
        <f t="shared" si="32"/>
        <v>1.5442533333334083</v>
      </c>
      <c r="K253" s="2">
        <f t="shared" si="33"/>
        <v>91.544253333333415</v>
      </c>
      <c r="L253" s="2">
        <f t="shared" si="34"/>
        <v>242.90130291712165</v>
      </c>
      <c r="M253" s="2">
        <f>SUMIF(A:A,A253,L:L)</f>
        <v>1230.4404437779667</v>
      </c>
      <c r="N253" s="3">
        <f t="shared" si="35"/>
        <v>0.19741004462703865</v>
      </c>
      <c r="O253" s="6">
        <f t="shared" si="36"/>
        <v>5.0655983685595753</v>
      </c>
      <c r="P253" s="3">
        <f t="shared" si="37"/>
        <v>0.19741004462703865</v>
      </c>
      <c r="Q253" s="3">
        <f>IF(ISNUMBER(P253),SUMIF(A:A,A253,P:P),"")</f>
        <v>0.99999999999999978</v>
      </c>
      <c r="R253" s="3">
        <f t="shared" si="38"/>
        <v>0.19741004462703871</v>
      </c>
      <c r="S253" s="7">
        <f t="shared" si="39"/>
        <v>5.0655983685595745</v>
      </c>
    </row>
    <row r="254" spans="1:19" x14ac:dyDescent="0.25">
      <c r="A254" s="1">
        <v>28</v>
      </c>
      <c r="B254" s="5">
        <v>0.59791666666666665</v>
      </c>
      <c r="C254" s="1" t="s">
        <v>283</v>
      </c>
      <c r="D254" s="1">
        <v>1</v>
      </c>
      <c r="E254" s="1">
        <v>4</v>
      </c>
      <c r="F254" s="1" t="s">
        <v>287</v>
      </c>
      <c r="G254" s="2">
        <v>50.012366666666594</v>
      </c>
      <c r="H254" s="1">
        <f>1+COUNTIFS(A:A,A254,G:G,"&gt;"&amp;G254)</f>
        <v>3</v>
      </c>
      <c r="I254" s="2">
        <f>AVERAGEIF(A:A,A254,G:G)</f>
        <v>52.613213333333292</v>
      </c>
      <c r="J254" s="2">
        <f t="shared" si="32"/>
        <v>-2.6008466666666976</v>
      </c>
      <c r="K254" s="2">
        <f t="shared" si="33"/>
        <v>87.399153333333302</v>
      </c>
      <c r="L254" s="2">
        <f t="shared" si="34"/>
        <v>189.41667157927412</v>
      </c>
      <c r="M254" s="2">
        <f>SUMIF(A:A,A254,L:L)</f>
        <v>1230.4404437779667</v>
      </c>
      <c r="N254" s="3">
        <f t="shared" si="35"/>
        <v>0.15394216968168384</v>
      </c>
      <c r="O254" s="6">
        <f t="shared" si="36"/>
        <v>6.4959458611487975</v>
      </c>
      <c r="P254" s="3">
        <f t="shared" si="37"/>
        <v>0.15394216968168384</v>
      </c>
      <c r="Q254" s="3">
        <f>IF(ISNUMBER(P254),SUMIF(A:A,A254,P:P),"")</f>
        <v>0.99999999999999978</v>
      </c>
      <c r="R254" s="3">
        <f t="shared" si="38"/>
        <v>0.15394216968168387</v>
      </c>
      <c r="S254" s="7">
        <f t="shared" si="39"/>
        <v>6.4959458611487966</v>
      </c>
    </row>
    <row r="255" spans="1:19" x14ac:dyDescent="0.25">
      <c r="A255" s="1">
        <v>28</v>
      </c>
      <c r="B255" s="5">
        <v>0.59791666666666665</v>
      </c>
      <c r="C255" s="1" t="s">
        <v>283</v>
      </c>
      <c r="D255" s="1">
        <v>1</v>
      </c>
      <c r="E255" s="1">
        <v>3</v>
      </c>
      <c r="F255" s="1" t="s">
        <v>286</v>
      </c>
      <c r="G255" s="2">
        <v>47.4104999999999</v>
      </c>
      <c r="H255" s="1">
        <f>1+COUNTIFS(A:A,A255,G:G,"&gt;"&amp;G255)</f>
        <v>4</v>
      </c>
      <c r="I255" s="2">
        <f>AVERAGEIF(A:A,A255,G:G)</f>
        <v>52.613213333333292</v>
      </c>
      <c r="J255" s="2">
        <f t="shared" si="32"/>
        <v>-5.2027133333333921</v>
      </c>
      <c r="K255" s="2">
        <f t="shared" si="33"/>
        <v>84.797286666666608</v>
      </c>
      <c r="L255" s="2">
        <f t="shared" si="34"/>
        <v>162.03902479201327</v>
      </c>
      <c r="M255" s="2">
        <f>SUMIF(A:A,A255,L:L)</f>
        <v>1230.4404437779667</v>
      </c>
      <c r="N255" s="3">
        <f t="shared" si="35"/>
        <v>0.13169188773939006</v>
      </c>
      <c r="O255" s="6">
        <f t="shared" si="36"/>
        <v>7.5934821587411436</v>
      </c>
      <c r="P255" s="3">
        <f t="shared" si="37"/>
        <v>0.13169188773939006</v>
      </c>
      <c r="Q255" s="3">
        <f>IF(ISNUMBER(P255),SUMIF(A:A,A255,P:P),"")</f>
        <v>0.99999999999999978</v>
      </c>
      <c r="R255" s="3">
        <f t="shared" si="38"/>
        <v>0.13169188773939008</v>
      </c>
      <c r="S255" s="7">
        <f t="shared" si="39"/>
        <v>7.5934821587411427</v>
      </c>
    </row>
    <row r="256" spans="1:19" x14ac:dyDescent="0.25">
      <c r="A256" s="1">
        <v>28</v>
      </c>
      <c r="B256" s="5">
        <v>0.59791666666666665</v>
      </c>
      <c r="C256" s="1" t="s">
        <v>283</v>
      </c>
      <c r="D256" s="1">
        <v>1</v>
      </c>
      <c r="E256" s="1">
        <v>5</v>
      </c>
      <c r="F256" s="1" t="s">
        <v>288</v>
      </c>
      <c r="G256" s="2">
        <v>45.6111</v>
      </c>
      <c r="H256" s="1">
        <f>1+COUNTIFS(A:A,A256,G:G,"&gt;"&amp;G256)</f>
        <v>5</v>
      </c>
      <c r="I256" s="2">
        <f>AVERAGEIF(A:A,A256,G:G)</f>
        <v>52.613213333333292</v>
      </c>
      <c r="J256" s="2">
        <f t="shared" si="32"/>
        <v>-7.0021133333332912</v>
      </c>
      <c r="K256" s="2">
        <f t="shared" si="33"/>
        <v>82.997886666666716</v>
      </c>
      <c r="L256" s="2">
        <f t="shared" si="34"/>
        <v>145.45593667145329</v>
      </c>
      <c r="M256" s="2">
        <f>SUMIF(A:A,A256,L:L)</f>
        <v>1230.4404437779667</v>
      </c>
      <c r="N256" s="3">
        <f t="shared" si="35"/>
        <v>0.11821452830731306</v>
      </c>
      <c r="O256" s="6">
        <f t="shared" si="36"/>
        <v>8.4591971419991481</v>
      </c>
      <c r="P256" s="3">
        <f t="shared" si="37"/>
        <v>0.11821452830731306</v>
      </c>
      <c r="Q256" s="3">
        <f>IF(ISNUMBER(P256),SUMIF(A:A,A256,P:P),"")</f>
        <v>0.99999999999999978</v>
      </c>
      <c r="R256" s="3">
        <f t="shared" si="38"/>
        <v>0.11821452830731309</v>
      </c>
      <c r="S256" s="7">
        <f t="shared" si="39"/>
        <v>8.4591971419991463</v>
      </c>
    </row>
    <row r="257" spans="1:19" x14ac:dyDescent="0.25">
      <c r="A257" s="1">
        <v>29</v>
      </c>
      <c r="B257" s="5">
        <v>0.6</v>
      </c>
      <c r="C257" s="1" t="s">
        <v>208</v>
      </c>
      <c r="D257" s="1">
        <v>3</v>
      </c>
      <c r="E257" s="1">
        <v>2</v>
      </c>
      <c r="F257" s="1" t="s">
        <v>290</v>
      </c>
      <c r="G257" s="2">
        <v>75.824266666666603</v>
      </c>
      <c r="H257" s="1">
        <f>1+COUNTIFS(A:A,A257,G:G,"&gt;"&amp;G257)</f>
        <v>1</v>
      </c>
      <c r="I257" s="2">
        <f>AVERAGEIF(A:A,A257,G:G)</f>
        <v>46.33396666666664</v>
      </c>
      <c r="J257" s="2">
        <f t="shared" si="32"/>
        <v>29.490299999999962</v>
      </c>
      <c r="K257" s="2">
        <f t="shared" si="33"/>
        <v>119.49029999999996</v>
      </c>
      <c r="L257" s="2">
        <f t="shared" si="34"/>
        <v>1299.0883133467719</v>
      </c>
      <c r="M257" s="2">
        <f>SUMIF(A:A,A257,L:L)</f>
        <v>2787.8605564306122</v>
      </c>
      <c r="N257" s="3">
        <f t="shared" si="35"/>
        <v>0.46598037708530032</v>
      </c>
      <c r="O257" s="6">
        <f t="shared" si="36"/>
        <v>2.1460131138031686</v>
      </c>
      <c r="P257" s="3">
        <f t="shared" si="37"/>
        <v>0.46598037708530032</v>
      </c>
      <c r="Q257" s="3">
        <f>IF(ISNUMBER(P257),SUMIF(A:A,A257,P:P),"")</f>
        <v>0.94878439811546189</v>
      </c>
      <c r="R257" s="3">
        <f t="shared" si="38"/>
        <v>0.49113410592634243</v>
      </c>
      <c r="S257" s="7">
        <f t="shared" si="39"/>
        <v>2.0361037605276278</v>
      </c>
    </row>
    <row r="258" spans="1:19" x14ac:dyDescent="0.25">
      <c r="A258" s="1">
        <v>29</v>
      </c>
      <c r="B258" s="5">
        <v>0.6</v>
      </c>
      <c r="C258" s="1" t="s">
        <v>208</v>
      </c>
      <c r="D258" s="1">
        <v>3</v>
      </c>
      <c r="E258" s="1">
        <v>7</v>
      </c>
      <c r="F258" s="1" t="s">
        <v>293</v>
      </c>
      <c r="G258" s="2">
        <v>60.372</v>
      </c>
      <c r="H258" s="1">
        <f>1+COUNTIFS(A:A,A258,G:G,"&gt;"&amp;G258)</f>
        <v>2</v>
      </c>
      <c r="I258" s="2">
        <f>AVERAGEIF(A:A,A258,G:G)</f>
        <v>46.33396666666664</v>
      </c>
      <c r="J258" s="2">
        <f t="shared" si="32"/>
        <v>14.03803333333336</v>
      </c>
      <c r="K258" s="2">
        <f t="shared" si="33"/>
        <v>104.03803333333336</v>
      </c>
      <c r="L258" s="2">
        <f t="shared" si="34"/>
        <v>514.03019044264806</v>
      </c>
      <c r="M258" s="2">
        <f>SUMIF(A:A,A258,L:L)</f>
        <v>2787.8605564306122</v>
      </c>
      <c r="N258" s="3">
        <f t="shared" si="35"/>
        <v>0.18438160016897598</v>
      </c>
      <c r="O258" s="6">
        <f t="shared" si="36"/>
        <v>5.4235346644326379</v>
      </c>
      <c r="P258" s="3">
        <f t="shared" si="37"/>
        <v>0.18438160016897598</v>
      </c>
      <c r="Q258" s="3">
        <f>IF(ISNUMBER(P258),SUMIF(A:A,A258,P:P),"")</f>
        <v>0.94878439811546189</v>
      </c>
      <c r="R258" s="3">
        <f t="shared" si="38"/>
        <v>0.19433456171413321</v>
      </c>
      <c r="S258" s="7">
        <f t="shared" si="39"/>
        <v>5.1457650722520647</v>
      </c>
    </row>
    <row r="259" spans="1:19" x14ac:dyDescent="0.25">
      <c r="A259" s="1">
        <v>29</v>
      </c>
      <c r="B259" s="5">
        <v>0.6</v>
      </c>
      <c r="C259" s="1" t="s">
        <v>208</v>
      </c>
      <c r="D259" s="1">
        <v>3</v>
      </c>
      <c r="E259" s="1">
        <v>1</v>
      </c>
      <c r="F259" s="1" t="s">
        <v>289</v>
      </c>
      <c r="G259" s="2">
        <v>48.647300000000001</v>
      </c>
      <c r="H259" s="1">
        <f>1+COUNTIFS(A:A,A259,G:G,"&gt;"&amp;G259)</f>
        <v>3</v>
      </c>
      <c r="I259" s="2">
        <f>AVERAGEIF(A:A,A259,G:G)</f>
        <v>46.33396666666664</v>
      </c>
      <c r="J259" s="2">
        <f t="shared" si="32"/>
        <v>2.313333333333361</v>
      </c>
      <c r="K259" s="2">
        <f t="shared" si="33"/>
        <v>92.313333333333361</v>
      </c>
      <c r="L259" s="2">
        <f t="shared" si="34"/>
        <v>254.37256915403898</v>
      </c>
      <c r="M259" s="2">
        <f>SUMIF(A:A,A259,L:L)</f>
        <v>2787.8605564306122</v>
      </c>
      <c r="N259" s="3">
        <f t="shared" si="35"/>
        <v>9.1242931274769498E-2</v>
      </c>
      <c r="O259" s="6">
        <f t="shared" si="36"/>
        <v>10.959753112146235</v>
      </c>
      <c r="P259" s="3">
        <f t="shared" si="37"/>
        <v>9.1242931274769498E-2</v>
      </c>
      <c r="Q259" s="3">
        <f>IF(ISNUMBER(P259),SUMIF(A:A,A259,P:P),"")</f>
        <v>0.94878439811546189</v>
      </c>
      <c r="R259" s="3">
        <f t="shared" si="38"/>
        <v>9.6168245869137622E-2</v>
      </c>
      <c r="S259" s="7">
        <f t="shared" si="39"/>
        <v>10.398442760001727</v>
      </c>
    </row>
    <row r="260" spans="1:19" x14ac:dyDescent="0.25">
      <c r="A260" s="1">
        <v>29</v>
      </c>
      <c r="B260" s="5">
        <v>0.6</v>
      </c>
      <c r="C260" s="1" t="s">
        <v>208</v>
      </c>
      <c r="D260" s="1">
        <v>3</v>
      </c>
      <c r="E260" s="1">
        <v>9</v>
      </c>
      <c r="F260" s="1" t="s">
        <v>295</v>
      </c>
      <c r="G260" s="2">
        <v>47.742033333333303</v>
      </c>
      <c r="H260" s="1">
        <f>1+COUNTIFS(A:A,A260,G:G,"&gt;"&amp;G260)</f>
        <v>4</v>
      </c>
      <c r="I260" s="2">
        <f>AVERAGEIF(A:A,A260,G:G)</f>
        <v>46.33396666666664</v>
      </c>
      <c r="J260" s="2">
        <f t="shared" si="32"/>
        <v>1.408066666666663</v>
      </c>
      <c r="K260" s="2">
        <f t="shared" si="33"/>
        <v>91.408066666666656</v>
      </c>
      <c r="L260" s="2">
        <f t="shared" si="34"/>
        <v>240.9245948277692</v>
      </c>
      <c r="M260" s="2">
        <f>SUMIF(A:A,A260,L:L)</f>
        <v>2787.8605564306122</v>
      </c>
      <c r="N260" s="3">
        <f t="shared" si="35"/>
        <v>8.64191698082033E-2</v>
      </c>
      <c r="O260" s="6">
        <f t="shared" si="36"/>
        <v>11.571506671718518</v>
      </c>
      <c r="P260" s="3">
        <f t="shared" si="37"/>
        <v>8.64191698082033E-2</v>
      </c>
      <c r="Q260" s="3">
        <f>IF(ISNUMBER(P260),SUMIF(A:A,A260,P:P),"")</f>
        <v>0.94878439811546189</v>
      </c>
      <c r="R260" s="3">
        <f t="shared" si="38"/>
        <v>9.108409663971577E-2</v>
      </c>
      <c r="S260" s="7">
        <f t="shared" si="39"/>
        <v>10.978864992815506</v>
      </c>
    </row>
    <row r="261" spans="1:19" x14ac:dyDescent="0.25">
      <c r="A261" s="1">
        <v>29</v>
      </c>
      <c r="B261" s="5">
        <v>0.6</v>
      </c>
      <c r="C261" s="1" t="s">
        <v>208</v>
      </c>
      <c r="D261" s="1">
        <v>3</v>
      </c>
      <c r="E261" s="1">
        <v>10</v>
      </c>
      <c r="F261" s="1" t="s">
        <v>296</v>
      </c>
      <c r="G261" s="2">
        <v>43.423033333333301</v>
      </c>
      <c r="H261" s="1">
        <f>1+COUNTIFS(A:A,A261,G:G,"&gt;"&amp;G261)</f>
        <v>5</v>
      </c>
      <c r="I261" s="2">
        <f>AVERAGEIF(A:A,A261,G:G)</f>
        <v>46.33396666666664</v>
      </c>
      <c r="J261" s="2">
        <f t="shared" si="32"/>
        <v>-2.9109333333333396</v>
      </c>
      <c r="K261" s="2">
        <f t="shared" si="33"/>
        <v>87.089066666666668</v>
      </c>
      <c r="L261" s="2">
        <f t="shared" si="34"/>
        <v>185.92511776690978</v>
      </c>
      <c r="M261" s="2">
        <f>SUMIF(A:A,A261,L:L)</f>
        <v>2787.8605564306122</v>
      </c>
      <c r="N261" s="3">
        <f t="shared" si="35"/>
        <v>6.6690967501242496E-2</v>
      </c>
      <c r="O261" s="6">
        <f t="shared" si="36"/>
        <v>14.994534304534859</v>
      </c>
      <c r="P261" s="3">
        <f t="shared" si="37"/>
        <v>6.6690967501242496E-2</v>
      </c>
      <c r="Q261" s="3">
        <f>IF(ISNUMBER(P261),SUMIF(A:A,A261,P:P),"")</f>
        <v>0.94878439811546189</v>
      </c>
      <c r="R261" s="3">
        <f t="shared" si="38"/>
        <v>7.0290961396191259E-2</v>
      </c>
      <c r="S261" s="7">
        <f t="shared" si="39"/>
        <v>14.226580205149753</v>
      </c>
    </row>
    <row r="262" spans="1:19" x14ac:dyDescent="0.25">
      <c r="A262" s="1">
        <v>29</v>
      </c>
      <c r="B262" s="5">
        <v>0.6</v>
      </c>
      <c r="C262" s="1" t="s">
        <v>208</v>
      </c>
      <c r="D262" s="1">
        <v>3</v>
      </c>
      <c r="E262" s="1">
        <v>8</v>
      </c>
      <c r="F262" s="1" t="s">
        <v>294</v>
      </c>
      <c r="G262" s="2">
        <v>39.926333333333304</v>
      </c>
      <c r="H262" s="1">
        <f>1+COUNTIFS(A:A,A262,G:G,"&gt;"&amp;G262)</f>
        <v>6</v>
      </c>
      <c r="I262" s="2">
        <f>AVERAGEIF(A:A,A262,G:G)</f>
        <v>46.33396666666664</v>
      </c>
      <c r="J262" s="2">
        <f t="shared" si="32"/>
        <v>-6.4076333333333366</v>
      </c>
      <c r="K262" s="2">
        <f t="shared" si="33"/>
        <v>83.592366666666663</v>
      </c>
      <c r="L262" s="2">
        <f t="shared" si="34"/>
        <v>150.73781452471707</v>
      </c>
      <c r="M262" s="2">
        <f>SUMIF(A:A,A262,L:L)</f>
        <v>2787.8605564306122</v>
      </c>
      <c r="N262" s="3">
        <f t="shared" si="35"/>
        <v>5.4069352276970246E-2</v>
      </c>
      <c r="O262" s="6">
        <f t="shared" si="36"/>
        <v>18.494765664613482</v>
      </c>
      <c r="P262" s="3">
        <f t="shared" si="37"/>
        <v>5.4069352276970246E-2</v>
      </c>
      <c r="Q262" s="3">
        <f>IF(ISNUMBER(P262),SUMIF(A:A,A262,P:P),"")</f>
        <v>0.94878439811546189</v>
      </c>
      <c r="R262" s="3">
        <f t="shared" si="38"/>
        <v>5.6988028454479603E-2</v>
      </c>
      <c r="S262" s="7">
        <f t="shared" si="39"/>
        <v>17.54754510938681</v>
      </c>
    </row>
    <row r="263" spans="1:19" x14ac:dyDescent="0.25">
      <c r="A263" s="1">
        <v>29</v>
      </c>
      <c r="B263" s="5">
        <v>0.6</v>
      </c>
      <c r="C263" s="1" t="s">
        <v>208</v>
      </c>
      <c r="D263" s="1">
        <v>3</v>
      </c>
      <c r="E263" s="1">
        <v>3</v>
      </c>
      <c r="F263" s="1" t="s">
        <v>291</v>
      </c>
      <c r="G263" s="2">
        <v>29.212133333333302</v>
      </c>
      <c r="H263" s="1">
        <f>1+COUNTIFS(A:A,A263,G:G,"&gt;"&amp;G263)</f>
        <v>7</v>
      </c>
      <c r="I263" s="2">
        <f>AVERAGEIF(A:A,A263,G:G)</f>
        <v>46.33396666666664</v>
      </c>
      <c r="J263" s="2">
        <f t="shared" si="32"/>
        <v>-17.121833333333338</v>
      </c>
      <c r="K263" s="2">
        <f t="shared" si="33"/>
        <v>72.878166666666658</v>
      </c>
      <c r="L263" s="2">
        <f t="shared" si="34"/>
        <v>79.256545309252601</v>
      </c>
      <c r="M263" s="2">
        <f>SUMIF(A:A,A263,L:L)</f>
        <v>2787.8605564306122</v>
      </c>
      <c r="N263" s="3">
        <f t="shared" si="35"/>
        <v>2.8429164122443524E-2</v>
      </c>
      <c r="O263" s="6">
        <f t="shared" si="36"/>
        <v>35.175146046961885</v>
      </c>
      <c r="P263" s="3" t="str">
        <f t="shared" si="37"/>
        <v/>
      </c>
      <c r="Q263" s="3" t="str">
        <f>IF(ISNUMBER(P263),SUMIF(A:A,A263,P:P),"")</f>
        <v/>
      </c>
      <c r="R263" s="3" t="str">
        <f t="shared" si="38"/>
        <v/>
      </c>
      <c r="S263" s="7" t="str">
        <f t="shared" si="39"/>
        <v/>
      </c>
    </row>
    <row r="264" spans="1:19" x14ac:dyDescent="0.25">
      <c r="A264" s="1">
        <v>29</v>
      </c>
      <c r="B264" s="5">
        <v>0.6</v>
      </c>
      <c r="C264" s="1" t="s">
        <v>208</v>
      </c>
      <c r="D264" s="1">
        <v>3</v>
      </c>
      <c r="E264" s="1">
        <v>6</v>
      </c>
      <c r="F264" s="1" t="s">
        <v>292</v>
      </c>
      <c r="G264" s="2">
        <v>25.524633333333302</v>
      </c>
      <c r="H264" s="1">
        <f>1+COUNTIFS(A:A,A264,G:G,"&gt;"&amp;G264)</f>
        <v>8</v>
      </c>
      <c r="I264" s="2">
        <f>AVERAGEIF(A:A,A264,G:G)</f>
        <v>46.33396666666664</v>
      </c>
      <c r="J264" s="2">
        <f t="shared" si="32"/>
        <v>-20.809333333333338</v>
      </c>
      <c r="K264" s="2">
        <f t="shared" si="33"/>
        <v>69.190666666666658</v>
      </c>
      <c r="L264" s="2">
        <f t="shared" si="34"/>
        <v>63.525411058504261</v>
      </c>
      <c r="M264" s="2">
        <f>SUMIF(A:A,A264,L:L)</f>
        <v>2787.8605564306122</v>
      </c>
      <c r="N264" s="3">
        <f t="shared" si="35"/>
        <v>2.2786437762094491E-2</v>
      </c>
      <c r="O264" s="6">
        <f t="shared" si="36"/>
        <v>43.885753905049249</v>
      </c>
      <c r="P264" s="3" t="str">
        <f t="shared" si="37"/>
        <v/>
      </c>
      <c r="Q264" s="3" t="str">
        <f>IF(ISNUMBER(P264),SUMIF(A:A,A264,P:P),"")</f>
        <v/>
      </c>
      <c r="R264" s="3" t="str">
        <f t="shared" si="38"/>
        <v/>
      </c>
      <c r="S264" s="7" t="str">
        <f t="shared" si="39"/>
        <v/>
      </c>
    </row>
    <row r="265" spans="1:19" x14ac:dyDescent="0.25">
      <c r="A265" s="1">
        <v>30</v>
      </c>
      <c r="B265" s="5">
        <v>0.60347222222222219</v>
      </c>
      <c r="C265" s="1" t="s">
        <v>25</v>
      </c>
      <c r="D265" s="1">
        <v>6</v>
      </c>
      <c r="E265" s="1">
        <v>5</v>
      </c>
      <c r="F265" s="1" t="s">
        <v>300</v>
      </c>
      <c r="G265" s="2">
        <v>73.011700000000005</v>
      </c>
      <c r="H265" s="1">
        <f>1+COUNTIFS(A:A,A265,G:G,"&gt;"&amp;G265)</f>
        <v>1</v>
      </c>
      <c r="I265" s="2">
        <f>AVERAGEIF(A:A,A265,G:G)</f>
        <v>49.159378571428554</v>
      </c>
      <c r="J265" s="2">
        <f t="shared" si="32"/>
        <v>23.85232142857145</v>
      </c>
      <c r="K265" s="2">
        <f t="shared" si="33"/>
        <v>113.85232142857146</v>
      </c>
      <c r="L265" s="2">
        <f t="shared" si="34"/>
        <v>926.24546981864955</v>
      </c>
      <c r="M265" s="2">
        <f>SUMIF(A:A,A265,L:L)</f>
        <v>3897.4447823082655</v>
      </c>
      <c r="N265" s="3">
        <f t="shared" si="35"/>
        <v>0.237654545876614</v>
      </c>
      <c r="O265" s="6">
        <f t="shared" si="36"/>
        <v>4.2077882260210675</v>
      </c>
      <c r="P265" s="3">
        <f t="shared" si="37"/>
        <v>0.237654545876614</v>
      </c>
      <c r="Q265" s="3">
        <f>IF(ISNUMBER(P265),SUMIF(A:A,A265,P:P),"")</f>
        <v>0.84905406372693015</v>
      </c>
      <c r="R265" s="3">
        <f t="shared" si="38"/>
        <v>0.27990508028832384</v>
      </c>
      <c r="S265" s="7">
        <f t="shared" si="39"/>
        <v>3.5726396926055175</v>
      </c>
    </row>
    <row r="266" spans="1:19" x14ac:dyDescent="0.25">
      <c r="A266" s="1">
        <v>30</v>
      </c>
      <c r="B266" s="5">
        <v>0.60347222222222219</v>
      </c>
      <c r="C266" s="1" t="s">
        <v>25</v>
      </c>
      <c r="D266" s="1">
        <v>6</v>
      </c>
      <c r="E266" s="1">
        <v>11</v>
      </c>
      <c r="F266" s="1" t="s">
        <v>305</v>
      </c>
      <c r="G266" s="2">
        <v>63.641166666666606</v>
      </c>
      <c r="H266" s="1">
        <f>1+COUNTIFS(A:A,A266,G:G,"&gt;"&amp;G266)</f>
        <v>2</v>
      </c>
      <c r="I266" s="2">
        <f>AVERAGEIF(A:A,A266,G:G)</f>
        <v>49.159378571428554</v>
      </c>
      <c r="J266" s="2">
        <f t="shared" si="32"/>
        <v>14.481788095238052</v>
      </c>
      <c r="K266" s="2">
        <f t="shared" si="33"/>
        <v>104.48178809523804</v>
      </c>
      <c r="L266" s="2">
        <f t="shared" si="34"/>
        <v>527.90021848978438</v>
      </c>
      <c r="M266" s="2">
        <f>SUMIF(A:A,A266,L:L)</f>
        <v>3897.4447823082655</v>
      </c>
      <c r="N266" s="3">
        <f t="shared" si="35"/>
        <v>0.13544777359927981</v>
      </c>
      <c r="O266" s="6">
        <f t="shared" si="36"/>
        <v>7.3829194340136208</v>
      </c>
      <c r="P266" s="3">
        <f t="shared" si="37"/>
        <v>0.13544777359927981</v>
      </c>
      <c r="Q266" s="3">
        <f>IF(ISNUMBER(P266),SUMIF(A:A,A266,P:P),"")</f>
        <v>0.84905406372693015</v>
      </c>
      <c r="R266" s="3">
        <f t="shared" si="38"/>
        <v>0.15952785503991423</v>
      </c>
      <c r="S266" s="7">
        <f t="shared" si="39"/>
        <v>6.2684977476177917</v>
      </c>
    </row>
    <row r="267" spans="1:19" x14ac:dyDescent="0.25">
      <c r="A267" s="1">
        <v>30</v>
      </c>
      <c r="B267" s="5">
        <v>0.60347222222222219</v>
      </c>
      <c r="C267" s="1" t="s">
        <v>25</v>
      </c>
      <c r="D267" s="1">
        <v>6</v>
      </c>
      <c r="E267" s="1">
        <v>7</v>
      </c>
      <c r="F267" s="1" t="s">
        <v>302</v>
      </c>
      <c r="G267" s="2">
        <v>57.493866666666605</v>
      </c>
      <c r="H267" s="1">
        <f>1+COUNTIFS(A:A,A267,G:G,"&gt;"&amp;G267)</f>
        <v>3</v>
      </c>
      <c r="I267" s="2">
        <f>AVERAGEIF(A:A,A267,G:G)</f>
        <v>49.159378571428554</v>
      </c>
      <c r="J267" s="2">
        <f t="shared" si="32"/>
        <v>8.3344880952380507</v>
      </c>
      <c r="K267" s="2">
        <f t="shared" si="33"/>
        <v>98.334488095238044</v>
      </c>
      <c r="L267" s="2">
        <f t="shared" si="34"/>
        <v>365.06276062323303</v>
      </c>
      <c r="M267" s="2">
        <f>SUMIF(A:A,A267,L:L)</f>
        <v>3897.4447823082655</v>
      </c>
      <c r="N267" s="3">
        <f t="shared" si="35"/>
        <v>9.366720531368869E-2</v>
      </c>
      <c r="O267" s="6">
        <f t="shared" si="36"/>
        <v>10.676095188823343</v>
      </c>
      <c r="P267" s="3">
        <f t="shared" si="37"/>
        <v>9.366720531368869E-2</v>
      </c>
      <c r="Q267" s="3">
        <f>IF(ISNUMBER(P267),SUMIF(A:A,A267,P:P),"")</f>
        <v>0.84905406372693015</v>
      </c>
      <c r="R267" s="3">
        <f t="shared" si="38"/>
        <v>0.11031948295793519</v>
      </c>
      <c r="S267" s="7">
        <f t="shared" si="39"/>
        <v>9.0645820048059864</v>
      </c>
    </row>
    <row r="268" spans="1:19" x14ac:dyDescent="0.25">
      <c r="A268" s="1">
        <v>30</v>
      </c>
      <c r="B268" s="5">
        <v>0.60347222222222219</v>
      </c>
      <c r="C268" s="1" t="s">
        <v>25</v>
      </c>
      <c r="D268" s="1">
        <v>6</v>
      </c>
      <c r="E268" s="1">
        <v>4</v>
      </c>
      <c r="F268" s="1" t="s">
        <v>299</v>
      </c>
      <c r="G268" s="2">
        <v>55.205633333333402</v>
      </c>
      <c r="H268" s="1">
        <f>1+COUNTIFS(A:A,A268,G:G,"&gt;"&amp;G268)</f>
        <v>4</v>
      </c>
      <c r="I268" s="2">
        <f>AVERAGEIF(A:A,A268,G:G)</f>
        <v>49.159378571428554</v>
      </c>
      <c r="J268" s="2">
        <f t="shared" si="32"/>
        <v>6.0462547619048479</v>
      </c>
      <c r="K268" s="2">
        <f t="shared" si="33"/>
        <v>96.046254761904848</v>
      </c>
      <c r="L268" s="2">
        <f t="shared" si="34"/>
        <v>318.23028447479533</v>
      </c>
      <c r="M268" s="2">
        <f>SUMIF(A:A,A268,L:L)</f>
        <v>3897.4447823082655</v>
      </c>
      <c r="N268" s="3">
        <f t="shared" si="35"/>
        <v>8.1651005273851024E-2</v>
      </c>
      <c r="O268" s="6">
        <f t="shared" si="36"/>
        <v>12.247246640088251</v>
      </c>
      <c r="P268" s="3">
        <f t="shared" si="37"/>
        <v>8.1651005273851024E-2</v>
      </c>
      <c r="Q268" s="3">
        <f>IF(ISNUMBER(P268),SUMIF(A:A,A268,P:P),"")</f>
        <v>0.84905406372693015</v>
      </c>
      <c r="R268" s="3">
        <f t="shared" si="38"/>
        <v>9.6167027239046743E-2</v>
      </c>
      <c r="S268" s="7">
        <f t="shared" si="39"/>
        <v>10.398574529232921</v>
      </c>
    </row>
    <row r="269" spans="1:19" x14ac:dyDescent="0.25">
      <c r="A269" s="1">
        <v>30</v>
      </c>
      <c r="B269" s="5">
        <v>0.60347222222222219</v>
      </c>
      <c r="C269" s="1" t="s">
        <v>25</v>
      </c>
      <c r="D269" s="1">
        <v>6</v>
      </c>
      <c r="E269" s="1">
        <v>12</v>
      </c>
      <c r="F269" s="1" t="s">
        <v>306</v>
      </c>
      <c r="G269" s="2">
        <v>52.314033333333299</v>
      </c>
      <c r="H269" s="1">
        <f>1+COUNTIFS(A:A,A269,G:G,"&gt;"&amp;G269)</f>
        <v>5</v>
      </c>
      <c r="I269" s="2">
        <f>AVERAGEIF(A:A,A269,G:G)</f>
        <v>49.159378571428554</v>
      </c>
      <c r="J269" s="2">
        <f t="shared" si="32"/>
        <v>3.1546547619047445</v>
      </c>
      <c r="K269" s="2">
        <f t="shared" si="33"/>
        <v>93.154654761904737</v>
      </c>
      <c r="L269" s="2">
        <f t="shared" si="34"/>
        <v>267.54272834585606</v>
      </c>
      <c r="M269" s="2">
        <f>SUMIF(A:A,A269,L:L)</f>
        <v>3897.4447823082655</v>
      </c>
      <c r="N269" s="3">
        <f t="shared" si="35"/>
        <v>6.864567512548661E-2</v>
      </c>
      <c r="O269" s="6">
        <f t="shared" si="36"/>
        <v>14.567560129199199</v>
      </c>
      <c r="P269" s="3">
        <f t="shared" si="37"/>
        <v>6.864567512548661E-2</v>
      </c>
      <c r="Q269" s="3">
        <f>IF(ISNUMBER(P269),SUMIF(A:A,A269,P:P),"")</f>
        <v>0.84905406372693015</v>
      </c>
      <c r="R269" s="3">
        <f t="shared" si="38"/>
        <v>8.084959257384132E-2</v>
      </c>
      <c r="S269" s="7">
        <f t="shared" si="39"/>
        <v>12.368646126282984</v>
      </c>
    </row>
    <row r="270" spans="1:19" x14ac:dyDescent="0.25">
      <c r="A270" s="1">
        <v>30</v>
      </c>
      <c r="B270" s="5">
        <v>0.60347222222222219</v>
      </c>
      <c r="C270" s="1" t="s">
        <v>25</v>
      </c>
      <c r="D270" s="1">
        <v>6</v>
      </c>
      <c r="E270" s="1">
        <v>9</v>
      </c>
      <c r="F270" s="1" t="s">
        <v>304</v>
      </c>
      <c r="G270" s="2">
        <v>50.985999999999997</v>
      </c>
      <c r="H270" s="1">
        <f>1+COUNTIFS(A:A,A270,G:G,"&gt;"&amp;G270)</f>
        <v>6</v>
      </c>
      <c r="I270" s="2">
        <f>AVERAGEIF(A:A,A270,G:G)</f>
        <v>49.159378571428554</v>
      </c>
      <c r="J270" s="2">
        <f t="shared" si="32"/>
        <v>1.8266214285714426</v>
      </c>
      <c r="K270" s="2">
        <f t="shared" si="33"/>
        <v>91.826621428571443</v>
      </c>
      <c r="L270" s="2">
        <f t="shared" si="34"/>
        <v>247.05161581666943</v>
      </c>
      <c r="M270" s="2">
        <f>SUMIF(A:A,A270,L:L)</f>
        <v>3897.4447823082655</v>
      </c>
      <c r="N270" s="3">
        <f t="shared" si="35"/>
        <v>6.3388099027884851E-2</v>
      </c>
      <c r="O270" s="6">
        <f t="shared" si="36"/>
        <v>15.775831983225956</v>
      </c>
      <c r="P270" s="3">
        <f t="shared" si="37"/>
        <v>6.3388099027884851E-2</v>
      </c>
      <c r="Q270" s="3">
        <f>IF(ISNUMBER(P270),SUMIF(A:A,A270,P:P),"")</f>
        <v>0.84905406372693015</v>
      </c>
      <c r="R270" s="3">
        <f t="shared" si="38"/>
        <v>7.4657317756235977E-2</v>
      </c>
      <c r="S270" s="7">
        <f t="shared" si="39"/>
        <v>13.394534254031273</v>
      </c>
    </row>
    <row r="271" spans="1:19" x14ac:dyDescent="0.25">
      <c r="A271" s="1">
        <v>30</v>
      </c>
      <c r="B271" s="5">
        <v>0.60347222222222219</v>
      </c>
      <c r="C271" s="1" t="s">
        <v>25</v>
      </c>
      <c r="D271" s="1">
        <v>6</v>
      </c>
      <c r="E271" s="1">
        <v>14</v>
      </c>
      <c r="F271" s="1" t="s">
        <v>308</v>
      </c>
      <c r="G271" s="2">
        <v>49.958866666666601</v>
      </c>
      <c r="H271" s="1">
        <f>1+COUNTIFS(A:A,A271,G:G,"&gt;"&amp;G271)</f>
        <v>7</v>
      </c>
      <c r="I271" s="2">
        <f>AVERAGEIF(A:A,A271,G:G)</f>
        <v>49.159378571428554</v>
      </c>
      <c r="J271" s="2">
        <f t="shared" si="32"/>
        <v>0.79948809523804698</v>
      </c>
      <c r="K271" s="2">
        <f t="shared" si="33"/>
        <v>90.799488095238047</v>
      </c>
      <c r="L271" s="2">
        <f t="shared" si="34"/>
        <v>232.28598017445967</v>
      </c>
      <c r="M271" s="2">
        <f>SUMIF(A:A,A271,L:L)</f>
        <v>3897.4447823082655</v>
      </c>
      <c r="N271" s="3">
        <f t="shared" si="35"/>
        <v>5.9599556414212509E-2</v>
      </c>
      <c r="O271" s="6">
        <f t="shared" si="36"/>
        <v>16.778648368623315</v>
      </c>
      <c r="P271" s="3">
        <f t="shared" si="37"/>
        <v>5.9599556414212509E-2</v>
      </c>
      <c r="Q271" s="3">
        <f>IF(ISNUMBER(P271),SUMIF(A:A,A271,P:P),"")</f>
        <v>0.84905406372693015</v>
      </c>
      <c r="R271" s="3">
        <f t="shared" si="38"/>
        <v>7.0195243106899161E-2</v>
      </c>
      <c r="S271" s="7">
        <f t="shared" si="39"/>
        <v>14.245979581224852</v>
      </c>
    </row>
    <row r="272" spans="1:19" x14ac:dyDescent="0.25">
      <c r="A272" s="1">
        <v>30</v>
      </c>
      <c r="B272" s="5">
        <v>0.60347222222222219</v>
      </c>
      <c r="C272" s="1" t="s">
        <v>25</v>
      </c>
      <c r="D272" s="1">
        <v>6</v>
      </c>
      <c r="E272" s="1">
        <v>6</v>
      </c>
      <c r="F272" s="1" t="s">
        <v>301</v>
      </c>
      <c r="G272" s="2">
        <v>49.128466666666696</v>
      </c>
      <c r="H272" s="1">
        <f>1+COUNTIFS(A:A,A272,G:G,"&gt;"&amp;G272)</f>
        <v>8</v>
      </c>
      <c r="I272" s="2">
        <f>AVERAGEIF(A:A,A272,G:G)</f>
        <v>49.159378571428554</v>
      </c>
      <c r="J272" s="2">
        <f t="shared" ref="J272:J325" si="40">G272-I272</f>
        <v>-3.0911904761858011E-2</v>
      </c>
      <c r="K272" s="2">
        <f t="shared" ref="K272:K325" si="41">90+J272</f>
        <v>89.969088095238135</v>
      </c>
      <c r="L272" s="2">
        <f t="shared" ref="L272:L325" si="42">EXP(0.06*K272)</f>
        <v>220.99615114094991</v>
      </c>
      <c r="M272" s="2">
        <f>SUMIF(A:A,A272,L:L)</f>
        <v>3897.4447823082655</v>
      </c>
      <c r="N272" s="3">
        <f t="shared" ref="N272:N325" si="43">L272/M272</f>
        <v>5.6702830568407622E-2</v>
      </c>
      <c r="O272" s="6">
        <f t="shared" ref="O272:O325" si="44">1/N272</f>
        <v>17.635803891546061</v>
      </c>
      <c r="P272" s="3">
        <f t="shared" ref="P272:P325" si="45">IF(O272&gt;21,"",N272)</f>
        <v>5.6702830568407622E-2</v>
      </c>
      <c r="Q272" s="3">
        <f>IF(ISNUMBER(P272),SUMIF(A:A,A272,P:P),"")</f>
        <v>0.84905406372693015</v>
      </c>
      <c r="R272" s="3">
        <f t="shared" ref="R272:R325" si="46">IFERROR(P272*(1/Q272),"")</f>
        <v>6.6783533570889536E-2</v>
      </c>
      <c r="S272" s="7">
        <f t="shared" ref="S272:S325" si="47">IFERROR(1/R272,"")</f>
        <v>14.97375096120839</v>
      </c>
    </row>
    <row r="273" spans="1:19" x14ac:dyDescent="0.25">
      <c r="A273" s="1">
        <v>30</v>
      </c>
      <c r="B273" s="5">
        <v>0.60347222222222219</v>
      </c>
      <c r="C273" s="1" t="s">
        <v>25</v>
      </c>
      <c r="D273" s="1">
        <v>6</v>
      </c>
      <c r="E273" s="1">
        <v>8</v>
      </c>
      <c r="F273" s="1" t="s">
        <v>303</v>
      </c>
      <c r="G273" s="2">
        <v>47.780499999999996</v>
      </c>
      <c r="H273" s="1">
        <f>1+COUNTIFS(A:A,A273,G:G,"&gt;"&amp;G273)</f>
        <v>9</v>
      </c>
      <c r="I273" s="2">
        <f>AVERAGEIF(A:A,A273,G:G)</f>
        <v>49.159378571428554</v>
      </c>
      <c r="J273" s="2">
        <f t="shared" si="40"/>
        <v>-1.3788785714285581</v>
      </c>
      <c r="K273" s="2">
        <f t="shared" si="41"/>
        <v>88.621121428571442</v>
      </c>
      <c r="L273" s="2">
        <f t="shared" si="42"/>
        <v>203.82612168575608</v>
      </c>
      <c r="M273" s="2">
        <f>SUMIF(A:A,A273,L:L)</f>
        <v>3897.4447823082655</v>
      </c>
      <c r="N273" s="3">
        <f t="shared" si="43"/>
        <v>5.2297372527505021E-2</v>
      </c>
      <c r="O273" s="6">
        <f t="shared" si="44"/>
        <v>19.121419522062318</v>
      </c>
      <c r="P273" s="3">
        <f t="shared" si="45"/>
        <v>5.2297372527505021E-2</v>
      </c>
      <c r="Q273" s="3">
        <f>IF(ISNUMBER(P273),SUMIF(A:A,A273,P:P),"")</f>
        <v>0.84905406372693015</v>
      </c>
      <c r="R273" s="3">
        <f t="shared" si="46"/>
        <v>6.1594867466914005E-2</v>
      </c>
      <c r="S273" s="7">
        <f t="shared" si="47"/>
        <v>16.235118949434465</v>
      </c>
    </row>
    <row r="274" spans="1:19" x14ac:dyDescent="0.25">
      <c r="A274" s="1">
        <v>30</v>
      </c>
      <c r="B274" s="5">
        <v>0.60347222222222219</v>
      </c>
      <c r="C274" s="1" t="s">
        <v>25</v>
      </c>
      <c r="D274" s="1">
        <v>6</v>
      </c>
      <c r="E274" s="1">
        <v>3</v>
      </c>
      <c r="F274" s="1" t="s">
        <v>298</v>
      </c>
      <c r="G274" s="2">
        <v>44.969166666666602</v>
      </c>
      <c r="H274" s="1">
        <f>1+COUNTIFS(A:A,A274,G:G,"&gt;"&amp;G274)</f>
        <v>10</v>
      </c>
      <c r="I274" s="2">
        <f>AVERAGEIF(A:A,A274,G:G)</f>
        <v>49.159378571428554</v>
      </c>
      <c r="J274" s="2">
        <f t="shared" si="40"/>
        <v>-4.1902119047619522</v>
      </c>
      <c r="K274" s="2">
        <f t="shared" si="41"/>
        <v>85.809788095238048</v>
      </c>
      <c r="L274" s="2">
        <f t="shared" si="42"/>
        <v>172.18806587225606</v>
      </c>
      <c r="M274" s="2">
        <f>SUMIF(A:A,A274,L:L)</f>
        <v>3897.4447823082655</v>
      </c>
      <c r="N274" s="3">
        <f t="shared" si="43"/>
        <v>4.417973197564521E-2</v>
      </c>
      <c r="O274" s="6">
        <f t="shared" si="44"/>
        <v>22.634813641496653</v>
      </c>
      <c r="P274" s="3" t="str">
        <f t="shared" si="45"/>
        <v/>
      </c>
      <c r="Q274" s="3" t="str">
        <f>IF(ISNUMBER(P274),SUMIF(A:A,A274,P:P),"")</f>
        <v/>
      </c>
      <c r="R274" s="3" t="str">
        <f t="shared" si="46"/>
        <v/>
      </c>
      <c r="S274" s="7" t="str">
        <f t="shared" si="47"/>
        <v/>
      </c>
    </row>
    <row r="275" spans="1:19" x14ac:dyDescent="0.25">
      <c r="A275" s="1">
        <v>30</v>
      </c>
      <c r="B275" s="5">
        <v>0.60347222222222219</v>
      </c>
      <c r="C275" s="1" t="s">
        <v>25</v>
      </c>
      <c r="D275" s="1">
        <v>6</v>
      </c>
      <c r="E275" s="1">
        <v>17</v>
      </c>
      <c r="F275" s="1" t="s">
        <v>310</v>
      </c>
      <c r="G275" s="2">
        <v>40.225699999999996</v>
      </c>
      <c r="H275" s="1">
        <f>1+COUNTIFS(A:A,A275,G:G,"&gt;"&amp;G275)</f>
        <v>11</v>
      </c>
      <c r="I275" s="2">
        <f>AVERAGEIF(A:A,A275,G:G)</f>
        <v>49.159378571428554</v>
      </c>
      <c r="J275" s="2">
        <f t="shared" si="40"/>
        <v>-8.9336785714285583</v>
      </c>
      <c r="K275" s="2">
        <f t="shared" si="41"/>
        <v>81.066321428571442</v>
      </c>
      <c r="L275" s="2">
        <f t="shared" si="42"/>
        <v>129.53864915867896</v>
      </c>
      <c r="M275" s="2">
        <f>SUMIF(A:A,A275,L:L)</f>
        <v>3897.4447823082655</v>
      </c>
      <c r="N275" s="3">
        <f t="shared" si="43"/>
        <v>3.323681447565232E-2</v>
      </c>
      <c r="O275" s="6">
        <f t="shared" si="44"/>
        <v>30.087119231373741</v>
      </c>
      <c r="P275" s="3" t="str">
        <f t="shared" si="45"/>
        <v/>
      </c>
      <c r="Q275" s="3" t="str">
        <f>IF(ISNUMBER(P275),SUMIF(A:A,A275,P:P),"")</f>
        <v/>
      </c>
      <c r="R275" s="3" t="str">
        <f t="shared" si="46"/>
        <v/>
      </c>
      <c r="S275" s="7" t="str">
        <f t="shared" si="47"/>
        <v/>
      </c>
    </row>
    <row r="276" spans="1:19" x14ac:dyDescent="0.25">
      <c r="A276" s="1">
        <v>30</v>
      </c>
      <c r="B276" s="5">
        <v>0.60347222222222219</v>
      </c>
      <c r="C276" s="1" t="s">
        <v>25</v>
      </c>
      <c r="D276" s="1">
        <v>6</v>
      </c>
      <c r="E276" s="1">
        <v>1</v>
      </c>
      <c r="F276" s="1" t="s">
        <v>297</v>
      </c>
      <c r="G276" s="2">
        <v>38.330466666666702</v>
      </c>
      <c r="H276" s="1">
        <f>1+COUNTIFS(A:A,A276,G:G,"&gt;"&amp;G276)</f>
        <v>12</v>
      </c>
      <c r="I276" s="2">
        <f>AVERAGEIF(A:A,A276,G:G)</f>
        <v>49.159378571428554</v>
      </c>
      <c r="J276" s="2">
        <f t="shared" si="40"/>
        <v>-10.828911904761853</v>
      </c>
      <c r="K276" s="2">
        <f t="shared" si="41"/>
        <v>79.171088095238147</v>
      </c>
      <c r="L276" s="2">
        <f t="shared" si="42"/>
        <v>115.61495145423794</v>
      </c>
      <c r="M276" s="2">
        <f>SUMIF(A:A,A276,L:L)</f>
        <v>3897.4447823082655</v>
      </c>
      <c r="N276" s="3">
        <f t="shared" si="43"/>
        <v>2.9664294919340684E-2</v>
      </c>
      <c r="O276" s="6">
        <f t="shared" si="44"/>
        <v>33.710560211158594</v>
      </c>
      <c r="P276" s="3" t="str">
        <f t="shared" si="45"/>
        <v/>
      </c>
      <c r="Q276" s="3" t="str">
        <f>IF(ISNUMBER(P276),SUMIF(A:A,A276,P:P),"")</f>
        <v/>
      </c>
      <c r="R276" s="3" t="str">
        <f t="shared" si="46"/>
        <v/>
      </c>
      <c r="S276" s="7" t="str">
        <f t="shared" si="47"/>
        <v/>
      </c>
    </row>
    <row r="277" spans="1:19" x14ac:dyDescent="0.25">
      <c r="A277" s="1">
        <v>30</v>
      </c>
      <c r="B277" s="5">
        <v>0.60347222222222219</v>
      </c>
      <c r="C277" s="1" t="s">
        <v>25</v>
      </c>
      <c r="D277" s="1">
        <v>6</v>
      </c>
      <c r="E277" s="1">
        <v>15</v>
      </c>
      <c r="F277" s="1" t="s">
        <v>309</v>
      </c>
      <c r="G277" s="2">
        <v>37.473833333333303</v>
      </c>
      <c r="H277" s="1">
        <f>1+COUNTIFS(A:A,A277,G:G,"&gt;"&amp;G277)</f>
        <v>13</v>
      </c>
      <c r="I277" s="2">
        <f>AVERAGEIF(A:A,A277,G:G)</f>
        <v>49.159378571428554</v>
      </c>
      <c r="J277" s="2">
        <f t="shared" si="40"/>
        <v>-11.685545238095251</v>
      </c>
      <c r="K277" s="2">
        <f t="shared" si="41"/>
        <v>78.314454761904756</v>
      </c>
      <c r="L277" s="2">
        <f t="shared" si="42"/>
        <v>109.82270422599009</v>
      </c>
      <c r="M277" s="2">
        <f>SUMIF(A:A,A277,L:L)</f>
        <v>3897.4447823082655</v>
      </c>
      <c r="N277" s="3">
        <f t="shared" si="43"/>
        <v>2.8178129610587448E-2</v>
      </c>
      <c r="O277" s="6">
        <f t="shared" si="44"/>
        <v>35.488515874533675</v>
      </c>
      <c r="P277" s="3" t="str">
        <f t="shared" si="45"/>
        <v/>
      </c>
      <c r="Q277" s="3" t="str">
        <f>IF(ISNUMBER(P277),SUMIF(A:A,A277,P:P),"")</f>
        <v/>
      </c>
      <c r="R277" s="3" t="str">
        <f t="shared" si="46"/>
        <v/>
      </c>
      <c r="S277" s="7" t="str">
        <f t="shared" si="47"/>
        <v/>
      </c>
    </row>
    <row r="278" spans="1:19" x14ac:dyDescent="0.25">
      <c r="A278" s="1">
        <v>30</v>
      </c>
      <c r="B278" s="5">
        <v>0.60347222222222219</v>
      </c>
      <c r="C278" s="1" t="s">
        <v>25</v>
      </c>
      <c r="D278" s="1">
        <v>6</v>
      </c>
      <c r="E278" s="1">
        <v>13</v>
      </c>
      <c r="F278" s="1" t="s">
        <v>307</v>
      </c>
      <c r="G278" s="2">
        <v>27.7119</v>
      </c>
      <c r="H278" s="1">
        <f>1+COUNTIFS(A:A,A278,G:G,"&gt;"&amp;G278)</f>
        <v>14</v>
      </c>
      <c r="I278" s="2">
        <f>AVERAGEIF(A:A,A278,G:G)</f>
        <v>49.159378571428554</v>
      </c>
      <c r="J278" s="2">
        <f t="shared" si="40"/>
        <v>-21.447478571428555</v>
      </c>
      <c r="K278" s="2">
        <f t="shared" si="41"/>
        <v>68.552521428571453</v>
      </c>
      <c r="L278" s="2">
        <f t="shared" si="42"/>
        <v>61.139081026949185</v>
      </c>
      <c r="M278" s="2">
        <f>SUMIF(A:A,A278,L:L)</f>
        <v>3897.4447823082655</v>
      </c>
      <c r="N278" s="3">
        <f t="shared" si="43"/>
        <v>1.5686965291844237E-2</v>
      </c>
      <c r="O278" s="6">
        <f t="shared" si="44"/>
        <v>63.747192742238489</v>
      </c>
      <c r="P278" s="3" t="str">
        <f t="shared" si="45"/>
        <v/>
      </c>
      <c r="Q278" s="3" t="str">
        <f>IF(ISNUMBER(P278),SUMIF(A:A,A278,P:P),"")</f>
        <v/>
      </c>
      <c r="R278" s="3" t="str">
        <f t="shared" si="46"/>
        <v/>
      </c>
      <c r="S278" s="7" t="str">
        <f t="shared" si="47"/>
        <v/>
      </c>
    </row>
    <row r="279" spans="1:19" x14ac:dyDescent="0.25">
      <c r="A279" s="1">
        <v>31</v>
      </c>
      <c r="B279" s="5">
        <v>0.60555555555555551</v>
      </c>
      <c r="C279" s="1" t="s">
        <v>153</v>
      </c>
      <c r="D279" s="1">
        <v>3</v>
      </c>
      <c r="E279" s="1">
        <v>4</v>
      </c>
      <c r="F279" s="1" t="s">
        <v>315</v>
      </c>
      <c r="G279" s="2">
        <v>62.478966666666601</v>
      </c>
      <c r="H279" s="1">
        <f>1+COUNTIFS(A:A,A279,G:G,"&gt;"&amp;G279)</f>
        <v>1</v>
      </c>
      <c r="I279" s="2">
        <f>AVERAGEIF(A:A,A279,G:G)</f>
        <v>50.538699999999999</v>
      </c>
      <c r="J279" s="2">
        <f t="shared" si="40"/>
        <v>11.940266666666602</v>
      </c>
      <c r="K279" s="2">
        <f t="shared" si="41"/>
        <v>101.9402666666666</v>
      </c>
      <c r="L279" s="2">
        <f t="shared" si="42"/>
        <v>453.23737732872144</v>
      </c>
      <c r="M279" s="2">
        <f>SUMIF(A:A,A279,L:L)</f>
        <v>1677.904739284121</v>
      </c>
      <c r="N279" s="3">
        <f t="shared" si="43"/>
        <v>0.27012104246281315</v>
      </c>
      <c r="O279" s="6">
        <f t="shared" si="44"/>
        <v>3.7020440572957858</v>
      </c>
      <c r="P279" s="3">
        <f t="shared" si="45"/>
        <v>0.27012104246281315</v>
      </c>
      <c r="Q279" s="3">
        <f>IF(ISNUMBER(P279),SUMIF(A:A,A279,P:P),"")</f>
        <v>1</v>
      </c>
      <c r="R279" s="3">
        <f t="shared" si="46"/>
        <v>0.27012104246281315</v>
      </c>
      <c r="S279" s="7">
        <f t="shared" si="47"/>
        <v>3.7020440572957858</v>
      </c>
    </row>
    <row r="280" spans="1:19" x14ac:dyDescent="0.25">
      <c r="A280" s="1">
        <v>31</v>
      </c>
      <c r="B280" s="5">
        <v>0.60555555555555551</v>
      </c>
      <c r="C280" s="1" t="s">
        <v>153</v>
      </c>
      <c r="D280" s="1">
        <v>3</v>
      </c>
      <c r="E280" s="1">
        <v>2</v>
      </c>
      <c r="F280" s="1" t="s">
        <v>313</v>
      </c>
      <c r="G280" s="2">
        <v>53.934333333333292</v>
      </c>
      <c r="H280" s="1">
        <f>1+COUNTIFS(A:A,A280,G:G,"&gt;"&amp;G280)</f>
        <v>2</v>
      </c>
      <c r="I280" s="2">
        <f>AVERAGEIF(A:A,A280,G:G)</f>
        <v>50.538699999999999</v>
      </c>
      <c r="J280" s="2">
        <f t="shared" si="40"/>
        <v>3.3956333333332935</v>
      </c>
      <c r="K280" s="2">
        <f t="shared" si="41"/>
        <v>93.395633333333294</v>
      </c>
      <c r="L280" s="2">
        <f t="shared" si="42"/>
        <v>271.43915297932222</v>
      </c>
      <c r="M280" s="2">
        <f>SUMIF(A:A,A280,L:L)</f>
        <v>1677.904739284121</v>
      </c>
      <c r="N280" s="3">
        <f t="shared" si="43"/>
        <v>0.16177268388617336</v>
      </c>
      <c r="O280" s="6">
        <f t="shared" si="44"/>
        <v>6.18151331842662</v>
      </c>
      <c r="P280" s="3">
        <f t="shared" si="45"/>
        <v>0.16177268388617336</v>
      </c>
      <c r="Q280" s="3">
        <f>IF(ISNUMBER(P280),SUMIF(A:A,A280,P:P),"")</f>
        <v>1</v>
      </c>
      <c r="R280" s="3">
        <f t="shared" si="46"/>
        <v>0.16177268388617336</v>
      </c>
      <c r="S280" s="7">
        <f t="shared" si="47"/>
        <v>6.18151331842662</v>
      </c>
    </row>
    <row r="281" spans="1:19" x14ac:dyDescent="0.25">
      <c r="A281" s="1">
        <v>31</v>
      </c>
      <c r="B281" s="5">
        <v>0.60555555555555551</v>
      </c>
      <c r="C281" s="1" t="s">
        <v>153</v>
      </c>
      <c r="D281" s="1">
        <v>3</v>
      </c>
      <c r="E281" s="1">
        <v>1</v>
      </c>
      <c r="F281" s="1" t="s">
        <v>312</v>
      </c>
      <c r="G281" s="2">
        <v>51.869766666666692</v>
      </c>
      <c r="H281" s="1">
        <f>1+COUNTIFS(A:A,A281,G:G,"&gt;"&amp;G281)</f>
        <v>3</v>
      </c>
      <c r="I281" s="2">
        <f>AVERAGEIF(A:A,A281,G:G)</f>
        <v>50.538699999999999</v>
      </c>
      <c r="J281" s="2">
        <f t="shared" si="40"/>
        <v>1.3310666666666933</v>
      </c>
      <c r="K281" s="2">
        <f t="shared" si="41"/>
        <v>91.331066666666686</v>
      </c>
      <c r="L281" s="2">
        <f t="shared" si="42"/>
        <v>239.8140904400544</v>
      </c>
      <c r="M281" s="2">
        <f>SUMIF(A:A,A281,L:L)</f>
        <v>1677.904739284121</v>
      </c>
      <c r="N281" s="3">
        <f t="shared" si="43"/>
        <v>0.14292473513268175</v>
      </c>
      <c r="O281" s="6">
        <f t="shared" si="44"/>
        <v>6.9966895448269817</v>
      </c>
      <c r="P281" s="3">
        <f t="shared" si="45"/>
        <v>0.14292473513268175</v>
      </c>
      <c r="Q281" s="3">
        <f>IF(ISNUMBER(P281),SUMIF(A:A,A281,P:P),"")</f>
        <v>1</v>
      </c>
      <c r="R281" s="3">
        <f t="shared" si="46"/>
        <v>0.14292473513268175</v>
      </c>
      <c r="S281" s="7">
        <f t="shared" si="47"/>
        <v>6.9966895448269817</v>
      </c>
    </row>
    <row r="282" spans="1:19" x14ac:dyDescent="0.25">
      <c r="A282" s="1">
        <v>31</v>
      </c>
      <c r="B282" s="5">
        <v>0.60555555555555551</v>
      </c>
      <c r="C282" s="1" t="s">
        <v>153</v>
      </c>
      <c r="D282" s="1">
        <v>3</v>
      </c>
      <c r="E282" s="1">
        <v>5</v>
      </c>
      <c r="F282" s="1" t="s">
        <v>316</v>
      </c>
      <c r="G282" s="2">
        <v>50.466366666666694</v>
      </c>
      <c r="H282" s="1">
        <f>1+COUNTIFS(A:A,A282,G:G,"&gt;"&amp;G282)</f>
        <v>4</v>
      </c>
      <c r="I282" s="2">
        <f>AVERAGEIF(A:A,A282,G:G)</f>
        <v>50.538699999999999</v>
      </c>
      <c r="J282" s="2">
        <f t="shared" si="40"/>
        <v>-7.2333333333304495E-2</v>
      </c>
      <c r="K282" s="2">
        <f t="shared" si="41"/>
        <v>89.927666666666696</v>
      </c>
      <c r="L282" s="2">
        <f t="shared" si="42"/>
        <v>220.44759450594441</v>
      </c>
      <c r="M282" s="2">
        <f>SUMIF(A:A,A282,L:L)</f>
        <v>1677.904739284121</v>
      </c>
      <c r="N282" s="3">
        <f t="shared" si="43"/>
        <v>0.13138266395266188</v>
      </c>
      <c r="O282" s="6">
        <f t="shared" si="44"/>
        <v>7.611354267868303</v>
      </c>
      <c r="P282" s="3">
        <f t="shared" si="45"/>
        <v>0.13138266395266188</v>
      </c>
      <c r="Q282" s="3">
        <f>IF(ISNUMBER(P282),SUMIF(A:A,A282,P:P),"")</f>
        <v>1</v>
      </c>
      <c r="R282" s="3">
        <f t="shared" si="46"/>
        <v>0.13138266395266188</v>
      </c>
      <c r="S282" s="7">
        <f t="shared" si="47"/>
        <v>7.611354267868303</v>
      </c>
    </row>
    <row r="283" spans="1:19" x14ac:dyDescent="0.25">
      <c r="A283" s="1">
        <v>31</v>
      </c>
      <c r="B283" s="5">
        <v>0.60555555555555551</v>
      </c>
      <c r="C283" s="1" t="s">
        <v>153</v>
      </c>
      <c r="D283" s="1">
        <v>3</v>
      </c>
      <c r="E283" s="1">
        <v>7</v>
      </c>
      <c r="F283" s="1" t="s">
        <v>317</v>
      </c>
      <c r="G283" s="2">
        <v>49.768533333333295</v>
      </c>
      <c r="H283" s="1">
        <f>1+COUNTIFS(A:A,A283,G:G,"&gt;"&amp;G283)</f>
        <v>5</v>
      </c>
      <c r="I283" s="2">
        <f>AVERAGEIF(A:A,A283,G:G)</f>
        <v>50.538699999999999</v>
      </c>
      <c r="J283" s="2">
        <f t="shared" si="40"/>
        <v>-0.77016666666670375</v>
      </c>
      <c r="K283" s="2">
        <f t="shared" si="41"/>
        <v>89.229833333333289</v>
      </c>
      <c r="L283" s="2">
        <f t="shared" si="42"/>
        <v>211.40801782764339</v>
      </c>
      <c r="M283" s="2">
        <f>SUMIF(A:A,A283,L:L)</f>
        <v>1677.904739284121</v>
      </c>
      <c r="N283" s="3">
        <f t="shared" si="43"/>
        <v>0.12599524447248461</v>
      </c>
      <c r="O283" s="6">
        <f t="shared" si="44"/>
        <v>7.9368074897333472</v>
      </c>
      <c r="P283" s="3">
        <f t="shared" si="45"/>
        <v>0.12599524447248461</v>
      </c>
      <c r="Q283" s="3">
        <f>IF(ISNUMBER(P283),SUMIF(A:A,A283,P:P),"")</f>
        <v>1</v>
      </c>
      <c r="R283" s="3">
        <f t="shared" si="46"/>
        <v>0.12599524447248461</v>
      </c>
      <c r="S283" s="7">
        <f t="shared" si="47"/>
        <v>7.9368074897333472</v>
      </c>
    </row>
    <row r="284" spans="1:19" x14ac:dyDescent="0.25">
      <c r="A284" s="1">
        <v>31</v>
      </c>
      <c r="B284" s="5">
        <v>0.60555555555555551</v>
      </c>
      <c r="C284" s="1" t="s">
        <v>153</v>
      </c>
      <c r="D284" s="1">
        <v>3</v>
      </c>
      <c r="E284" s="1">
        <v>3</v>
      </c>
      <c r="F284" s="1" t="s">
        <v>314</v>
      </c>
      <c r="G284" s="2">
        <v>46.129466666666701</v>
      </c>
      <c r="H284" s="1">
        <f>1+COUNTIFS(A:A,A284,G:G,"&gt;"&amp;G284)</f>
        <v>6</v>
      </c>
      <c r="I284" s="2">
        <f>AVERAGEIF(A:A,A284,G:G)</f>
        <v>50.538699999999999</v>
      </c>
      <c r="J284" s="2">
        <f t="shared" si="40"/>
        <v>-4.4092333333332974</v>
      </c>
      <c r="K284" s="2">
        <f t="shared" si="41"/>
        <v>85.590766666666696</v>
      </c>
      <c r="L284" s="2">
        <f t="shared" si="42"/>
        <v>169.94009625822488</v>
      </c>
      <c r="M284" s="2">
        <f>SUMIF(A:A,A284,L:L)</f>
        <v>1677.904739284121</v>
      </c>
      <c r="N284" s="3">
        <f t="shared" si="43"/>
        <v>0.10128113490562636</v>
      </c>
      <c r="O284" s="6">
        <f t="shared" si="44"/>
        <v>9.8735070547125954</v>
      </c>
      <c r="P284" s="3">
        <f t="shared" si="45"/>
        <v>0.10128113490562636</v>
      </c>
      <c r="Q284" s="3">
        <f>IF(ISNUMBER(P284),SUMIF(A:A,A284,P:P),"")</f>
        <v>1</v>
      </c>
      <c r="R284" s="3">
        <f t="shared" si="46"/>
        <v>0.10128113490562636</v>
      </c>
      <c r="S284" s="7">
        <f t="shared" si="47"/>
        <v>9.8735070547125954</v>
      </c>
    </row>
    <row r="285" spans="1:19" x14ac:dyDescent="0.25">
      <c r="A285" s="1">
        <v>31</v>
      </c>
      <c r="B285" s="5">
        <v>0.60555555555555551</v>
      </c>
      <c r="C285" s="1" t="s">
        <v>153</v>
      </c>
      <c r="D285" s="1">
        <v>3</v>
      </c>
      <c r="E285" s="1">
        <v>8</v>
      </c>
      <c r="F285" s="1" t="s">
        <v>318</v>
      </c>
      <c r="G285" s="2">
        <v>39.123466666666701</v>
      </c>
      <c r="H285" s="1">
        <f>1+COUNTIFS(A:A,A285,G:G,"&gt;"&amp;G285)</f>
        <v>7</v>
      </c>
      <c r="I285" s="2">
        <f>AVERAGEIF(A:A,A285,G:G)</f>
        <v>50.538699999999999</v>
      </c>
      <c r="J285" s="2">
        <f t="shared" si="40"/>
        <v>-11.415233333333298</v>
      </c>
      <c r="K285" s="2">
        <f t="shared" si="41"/>
        <v>78.584766666666695</v>
      </c>
      <c r="L285" s="2">
        <f t="shared" si="42"/>
        <v>111.61840994421033</v>
      </c>
      <c r="M285" s="2">
        <f>SUMIF(A:A,A285,L:L)</f>
        <v>1677.904739284121</v>
      </c>
      <c r="N285" s="3">
        <f t="shared" si="43"/>
        <v>6.6522495187558969E-2</v>
      </c>
      <c r="O285" s="6">
        <f t="shared" si="44"/>
        <v>15.032508885611072</v>
      </c>
      <c r="P285" s="3">
        <f t="shared" si="45"/>
        <v>6.6522495187558969E-2</v>
      </c>
      <c r="Q285" s="3">
        <f>IF(ISNUMBER(P285),SUMIF(A:A,A285,P:P),"")</f>
        <v>1</v>
      </c>
      <c r="R285" s="3">
        <f t="shared" si="46"/>
        <v>6.6522495187558969E-2</v>
      </c>
      <c r="S285" s="7">
        <f t="shared" si="47"/>
        <v>15.032508885611072</v>
      </c>
    </row>
    <row r="286" spans="1:19" x14ac:dyDescent="0.25">
      <c r="A286" s="1">
        <v>32</v>
      </c>
      <c r="B286" s="5">
        <v>0.60833333333333328</v>
      </c>
      <c r="C286" s="1" t="s">
        <v>160</v>
      </c>
      <c r="D286" s="1">
        <v>4</v>
      </c>
      <c r="E286" s="1">
        <v>2</v>
      </c>
      <c r="F286" s="1" t="s">
        <v>320</v>
      </c>
      <c r="G286" s="2">
        <v>78.005966666666609</v>
      </c>
      <c r="H286" s="1">
        <f>1+COUNTIFS(A:A,A286,G:G,"&gt;"&amp;G286)</f>
        <v>1</v>
      </c>
      <c r="I286" s="2">
        <f>AVERAGEIF(A:A,A286,G:G)</f>
        <v>51.890630303030299</v>
      </c>
      <c r="J286" s="2">
        <f t="shared" si="40"/>
        <v>26.11533636363631</v>
      </c>
      <c r="K286" s="2">
        <f t="shared" si="41"/>
        <v>116.11533636363632</v>
      </c>
      <c r="L286" s="2">
        <f t="shared" si="42"/>
        <v>1060.9501800093547</v>
      </c>
      <c r="M286" s="2">
        <f>SUMIF(A:A,A286,L:L)</f>
        <v>3475.5813414868858</v>
      </c>
      <c r="N286" s="3">
        <f t="shared" si="43"/>
        <v>0.30525833688457721</v>
      </c>
      <c r="O286" s="6">
        <f t="shared" si="44"/>
        <v>3.2759138053553478</v>
      </c>
      <c r="P286" s="3">
        <f t="shared" si="45"/>
        <v>0.30525833688457721</v>
      </c>
      <c r="Q286" s="3">
        <f>IF(ISNUMBER(P286),SUMIF(A:A,A286,P:P),"")</f>
        <v>0.88353582179909707</v>
      </c>
      <c r="R286" s="3">
        <f t="shared" si="46"/>
        <v>0.34549627683798473</v>
      </c>
      <c r="S286" s="7">
        <f t="shared" si="47"/>
        <v>2.8943871961576448</v>
      </c>
    </row>
    <row r="287" spans="1:19" x14ac:dyDescent="0.25">
      <c r="A287" s="1">
        <v>32</v>
      </c>
      <c r="B287" s="5">
        <v>0.60833333333333328</v>
      </c>
      <c r="C287" s="1" t="s">
        <v>160</v>
      </c>
      <c r="D287" s="1">
        <v>4</v>
      </c>
      <c r="E287" s="1">
        <v>1</v>
      </c>
      <c r="F287" s="1" t="s">
        <v>319</v>
      </c>
      <c r="G287" s="2">
        <v>71.783533333333409</v>
      </c>
      <c r="H287" s="1">
        <f>1+COUNTIFS(A:A,A287,G:G,"&gt;"&amp;G287)</f>
        <v>2</v>
      </c>
      <c r="I287" s="2">
        <f>AVERAGEIF(A:A,A287,G:G)</f>
        <v>51.890630303030299</v>
      </c>
      <c r="J287" s="2">
        <f t="shared" si="40"/>
        <v>19.89290303030311</v>
      </c>
      <c r="K287" s="2">
        <f t="shared" si="41"/>
        <v>109.8929030303031</v>
      </c>
      <c r="L287" s="2">
        <f t="shared" si="42"/>
        <v>730.38674521360736</v>
      </c>
      <c r="M287" s="2">
        <f>SUMIF(A:A,A287,L:L)</f>
        <v>3475.5813414868858</v>
      </c>
      <c r="N287" s="3">
        <f t="shared" si="43"/>
        <v>0.21014807983206088</v>
      </c>
      <c r="O287" s="6">
        <f t="shared" si="44"/>
        <v>4.758549308654862</v>
      </c>
      <c r="P287" s="3">
        <f t="shared" si="45"/>
        <v>0.21014807983206088</v>
      </c>
      <c r="Q287" s="3">
        <f>IF(ISNUMBER(P287),SUMIF(A:A,A287,P:P),"")</f>
        <v>0.88353582179909707</v>
      </c>
      <c r="R287" s="3">
        <f t="shared" si="46"/>
        <v>0.23784896395501826</v>
      </c>
      <c r="S287" s="7">
        <f t="shared" si="47"/>
        <v>4.2043487739938987</v>
      </c>
    </row>
    <row r="288" spans="1:19" x14ac:dyDescent="0.25">
      <c r="A288" s="1">
        <v>32</v>
      </c>
      <c r="B288" s="5">
        <v>0.60833333333333328</v>
      </c>
      <c r="C288" s="1" t="s">
        <v>160</v>
      </c>
      <c r="D288" s="1">
        <v>4</v>
      </c>
      <c r="E288" s="1">
        <v>7</v>
      </c>
      <c r="F288" s="1" t="s">
        <v>325</v>
      </c>
      <c r="G288" s="2">
        <v>58.5647666666666</v>
      </c>
      <c r="H288" s="1">
        <f>1+COUNTIFS(A:A,A288,G:G,"&gt;"&amp;G288)</f>
        <v>3</v>
      </c>
      <c r="I288" s="2">
        <f>AVERAGEIF(A:A,A288,G:G)</f>
        <v>51.890630303030299</v>
      </c>
      <c r="J288" s="2">
        <f t="shared" si="40"/>
        <v>6.6741363636363005</v>
      </c>
      <c r="K288" s="2">
        <f t="shared" si="41"/>
        <v>96.674136363636308</v>
      </c>
      <c r="L288" s="2">
        <f t="shared" si="42"/>
        <v>330.44762734504025</v>
      </c>
      <c r="M288" s="2">
        <f>SUMIF(A:A,A288,L:L)</f>
        <v>3475.5813414868858</v>
      </c>
      <c r="N288" s="3">
        <f t="shared" si="43"/>
        <v>9.5076936741659374E-2</v>
      </c>
      <c r="O288" s="6">
        <f t="shared" si="44"/>
        <v>10.517797841101828</v>
      </c>
      <c r="P288" s="3">
        <f t="shared" si="45"/>
        <v>9.5076936741659374E-2</v>
      </c>
      <c r="Q288" s="3">
        <f>IF(ISNUMBER(P288),SUMIF(A:A,A288,P:P),"")</f>
        <v>0.88353582179909707</v>
      </c>
      <c r="R288" s="3">
        <f t="shared" si="46"/>
        <v>0.10760960042124749</v>
      </c>
      <c r="S288" s="7">
        <f t="shared" si="47"/>
        <v>9.2928511590546723</v>
      </c>
    </row>
    <row r="289" spans="1:19" x14ac:dyDescent="0.25">
      <c r="A289" s="1">
        <v>32</v>
      </c>
      <c r="B289" s="5">
        <v>0.60833333333333328</v>
      </c>
      <c r="C289" s="1" t="s">
        <v>160</v>
      </c>
      <c r="D289" s="1">
        <v>4</v>
      </c>
      <c r="E289" s="1">
        <v>4</v>
      </c>
      <c r="F289" s="1" t="s">
        <v>322</v>
      </c>
      <c r="G289" s="2">
        <v>54.963866666666704</v>
      </c>
      <c r="H289" s="1">
        <f>1+COUNTIFS(A:A,A289,G:G,"&gt;"&amp;G289)</f>
        <v>4</v>
      </c>
      <c r="I289" s="2">
        <f>AVERAGEIF(A:A,A289,G:G)</f>
        <v>51.890630303030299</v>
      </c>
      <c r="J289" s="2">
        <f t="shared" si="40"/>
        <v>3.0732363636364042</v>
      </c>
      <c r="K289" s="2">
        <f t="shared" si="41"/>
        <v>93.073236363636397</v>
      </c>
      <c r="L289" s="2">
        <f t="shared" si="42"/>
        <v>266.238941481209</v>
      </c>
      <c r="M289" s="2">
        <f>SUMIF(A:A,A289,L:L)</f>
        <v>3475.5813414868858</v>
      </c>
      <c r="N289" s="3">
        <f t="shared" si="43"/>
        <v>7.6602707668844125E-2</v>
      </c>
      <c r="O289" s="6">
        <f t="shared" si="44"/>
        <v>13.054368839323944</v>
      </c>
      <c r="P289" s="3">
        <f t="shared" si="45"/>
        <v>7.6602707668844125E-2</v>
      </c>
      <c r="Q289" s="3">
        <f>IF(ISNUMBER(P289),SUMIF(A:A,A289,P:P),"")</f>
        <v>0.88353582179909707</v>
      </c>
      <c r="R289" s="3">
        <f t="shared" si="46"/>
        <v>8.6700171944202667E-2</v>
      </c>
      <c r="S289" s="7">
        <f t="shared" si="47"/>
        <v>11.534002500520605</v>
      </c>
    </row>
    <row r="290" spans="1:19" x14ac:dyDescent="0.25">
      <c r="A290" s="1">
        <v>32</v>
      </c>
      <c r="B290" s="5">
        <v>0.60833333333333328</v>
      </c>
      <c r="C290" s="1" t="s">
        <v>160</v>
      </c>
      <c r="D290" s="1">
        <v>4</v>
      </c>
      <c r="E290" s="1">
        <v>3</v>
      </c>
      <c r="F290" s="1" t="s">
        <v>321</v>
      </c>
      <c r="G290" s="2">
        <v>54.917266666666698</v>
      </c>
      <c r="H290" s="1">
        <f>1+COUNTIFS(A:A,A290,G:G,"&gt;"&amp;G290)</f>
        <v>5</v>
      </c>
      <c r="I290" s="2">
        <f>AVERAGEIF(A:A,A290,G:G)</f>
        <v>51.890630303030299</v>
      </c>
      <c r="J290" s="2">
        <f t="shared" si="40"/>
        <v>3.0266363636363991</v>
      </c>
      <c r="K290" s="2">
        <f t="shared" si="41"/>
        <v>93.026636363636399</v>
      </c>
      <c r="L290" s="2">
        <f t="shared" si="42"/>
        <v>265.49557710849888</v>
      </c>
      <c r="M290" s="2">
        <f>SUMIF(A:A,A290,L:L)</f>
        <v>3475.5813414868858</v>
      </c>
      <c r="N290" s="3">
        <f t="shared" si="43"/>
        <v>7.6388825644609262E-2</v>
      </c>
      <c r="O290" s="6">
        <f t="shared" si="44"/>
        <v>13.090919929210481</v>
      </c>
      <c r="P290" s="3">
        <f t="shared" si="45"/>
        <v>7.6388825644609262E-2</v>
      </c>
      <c r="Q290" s="3">
        <f>IF(ISNUMBER(P290),SUMIF(A:A,A290,P:P),"")</f>
        <v>0.88353582179909707</v>
      </c>
      <c r="R290" s="3">
        <f t="shared" si="46"/>
        <v>8.6458096842143589E-2</v>
      </c>
      <c r="S290" s="7">
        <f t="shared" si="47"/>
        <v>11.56629669776116</v>
      </c>
    </row>
    <row r="291" spans="1:19" x14ac:dyDescent="0.25">
      <c r="A291" s="1">
        <v>32</v>
      </c>
      <c r="B291" s="5">
        <v>0.60833333333333328</v>
      </c>
      <c r="C291" s="1" t="s">
        <v>160</v>
      </c>
      <c r="D291" s="1">
        <v>4</v>
      </c>
      <c r="E291" s="1">
        <v>10</v>
      </c>
      <c r="F291" s="1" t="s">
        <v>327</v>
      </c>
      <c r="G291" s="2">
        <v>53.824666666666602</v>
      </c>
      <c r="H291" s="1">
        <f>1+COUNTIFS(A:A,A291,G:G,"&gt;"&amp;G291)</f>
        <v>6</v>
      </c>
      <c r="I291" s="2">
        <f>AVERAGEIF(A:A,A291,G:G)</f>
        <v>51.890630303030299</v>
      </c>
      <c r="J291" s="2">
        <f t="shared" si="40"/>
        <v>1.9340363636363023</v>
      </c>
      <c r="K291" s="2">
        <f t="shared" si="41"/>
        <v>91.934036363636295</v>
      </c>
      <c r="L291" s="2">
        <f t="shared" si="42"/>
        <v>248.64897970596317</v>
      </c>
      <c r="M291" s="2">
        <f>SUMIF(A:A,A291,L:L)</f>
        <v>3475.5813414868858</v>
      </c>
      <c r="N291" s="3">
        <f t="shared" si="43"/>
        <v>7.1541694834737726E-2</v>
      </c>
      <c r="O291" s="6">
        <f t="shared" si="44"/>
        <v>13.977862871574589</v>
      </c>
      <c r="P291" s="3">
        <f t="shared" si="45"/>
        <v>7.1541694834737726E-2</v>
      </c>
      <c r="Q291" s="3">
        <f>IF(ISNUMBER(P291),SUMIF(A:A,A291,P:P),"")</f>
        <v>0.88353582179909707</v>
      </c>
      <c r="R291" s="3">
        <f t="shared" si="46"/>
        <v>8.097203652599072E-2</v>
      </c>
      <c r="S291" s="7">
        <f t="shared" si="47"/>
        <v>12.349942559231742</v>
      </c>
    </row>
    <row r="292" spans="1:19" x14ac:dyDescent="0.25">
      <c r="A292" s="1">
        <v>32</v>
      </c>
      <c r="B292" s="5">
        <v>0.60833333333333328</v>
      </c>
      <c r="C292" s="1" t="s">
        <v>160</v>
      </c>
      <c r="D292" s="1">
        <v>4</v>
      </c>
      <c r="E292" s="1">
        <v>12</v>
      </c>
      <c r="F292" s="1" t="s">
        <v>329</v>
      </c>
      <c r="G292" s="2">
        <v>47.3526666666667</v>
      </c>
      <c r="H292" s="1">
        <f>1+COUNTIFS(A:A,A292,G:G,"&gt;"&amp;G292)</f>
        <v>7</v>
      </c>
      <c r="I292" s="2">
        <f>AVERAGEIF(A:A,A292,G:G)</f>
        <v>51.890630303030299</v>
      </c>
      <c r="J292" s="2">
        <f t="shared" si="40"/>
        <v>-4.5379636363635996</v>
      </c>
      <c r="K292" s="2">
        <f t="shared" si="41"/>
        <v>85.4620363636364</v>
      </c>
      <c r="L292" s="2">
        <f t="shared" si="42"/>
        <v>168.63256591655059</v>
      </c>
      <c r="M292" s="2">
        <f>SUMIF(A:A,A292,L:L)</f>
        <v>3475.5813414868858</v>
      </c>
      <c r="N292" s="3">
        <f t="shared" si="43"/>
        <v>4.8519240192608476E-2</v>
      </c>
      <c r="O292" s="6">
        <f t="shared" si="44"/>
        <v>20.610380460004443</v>
      </c>
      <c r="P292" s="3">
        <f t="shared" si="45"/>
        <v>4.8519240192608476E-2</v>
      </c>
      <c r="Q292" s="3">
        <f>IF(ISNUMBER(P292),SUMIF(A:A,A292,P:P),"")</f>
        <v>0.88353582179909707</v>
      </c>
      <c r="R292" s="3">
        <f t="shared" si="46"/>
        <v>5.4914853473412455E-2</v>
      </c>
      <c r="S292" s="7">
        <f t="shared" si="47"/>
        <v>18.210009437322078</v>
      </c>
    </row>
    <row r="293" spans="1:19" x14ac:dyDescent="0.25">
      <c r="A293" s="1">
        <v>32</v>
      </c>
      <c r="B293" s="5">
        <v>0.60833333333333328</v>
      </c>
      <c r="C293" s="1" t="s">
        <v>160</v>
      </c>
      <c r="D293" s="1">
        <v>4</v>
      </c>
      <c r="E293" s="1">
        <v>11</v>
      </c>
      <c r="F293" s="1" t="s">
        <v>328</v>
      </c>
      <c r="G293" s="2">
        <v>45.215633333333301</v>
      </c>
      <c r="H293" s="1">
        <f>1+COUNTIFS(A:A,A293,G:G,"&gt;"&amp;G293)</f>
        <v>8</v>
      </c>
      <c r="I293" s="2">
        <f>AVERAGEIF(A:A,A293,G:G)</f>
        <v>51.890630303030299</v>
      </c>
      <c r="J293" s="2">
        <f t="shared" si="40"/>
        <v>-6.6749969696969984</v>
      </c>
      <c r="K293" s="2">
        <f t="shared" si="41"/>
        <v>83.325003030303009</v>
      </c>
      <c r="L293" s="2">
        <f t="shared" si="42"/>
        <v>148.3389980423029</v>
      </c>
      <c r="M293" s="2">
        <f>SUMIF(A:A,A293,L:L)</f>
        <v>3475.5813414868858</v>
      </c>
      <c r="N293" s="3">
        <f t="shared" si="43"/>
        <v>4.2680341349410664E-2</v>
      </c>
      <c r="O293" s="6">
        <f t="shared" si="44"/>
        <v>23.429990679158617</v>
      </c>
      <c r="P293" s="3" t="str">
        <f t="shared" si="45"/>
        <v/>
      </c>
      <c r="Q293" s="3" t="str">
        <f>IF(ISNUMBER(P293),SUMIF(A:A,A293,P:P),"")</f>
        <v/>
      </c>
      <c r="R293" s="3" t="str">
        <f t="shared" si="46"/>
        <v/>
      </c>
      <c r="S293" s="7" t="str">
        <f t="shared" si="47"/>
        <v/>
      </c>
    </row>
    <row r="294" spans="1:19" x14ac:dyDescent="0.25">
      <c r="A294" s="1">
        <v>32</v>
      </c>
      <c r="B294" s="5">
        <v>0.60833333333333328</v>
      </c>
      <c r="C294" s="1" t="s">
        <v>160</v>
      </c>
      <c r="D294" s="1">
        <v>4</v>
      </c>
      <c r="E294" s="1">
        <v>6</v>
      </c>
      <c r="F294" s="1" t="s">
        <v>324</v>
      </c>
      <c r="G294" s="2">
        <v>38.890466666666597</v>
      </c>
      <c r="H294" s="1">
        <f>1+COUNTIFS(A:A,A294,G:G,"&gt;"&amp;G294)</f>
        <v>9</v>
      </c>
      <c r="I294" s="2">
        <f>AVERAGEIF(A:A,A294,G:G)</f>
        <v>51.890630303030299</v>
      </c>
      <c r="J294" s="2">
        <f t="shared" si="40"/>
        <v>-13.000163636363702</v>
      </c>
      <c r="K294" s="2">
        <f t="shared" si="41"/>
        <v>76.999836363636291</v>
      </c>
      <c r="L294" s="2">
        <f t="shared" si="42"/>
        <v>101.49303564757605</v>
      </c>
      <c r="M294" s="2">
        <f>SUMIF(A:A,A294,L:L)</f>
        <v>3475.5813414868858</v>
      </c>
      <c r="N294" s="3">
        <f t="shared" si="43"/>
        <v>2.9201743730203244E-2</v>
      </c>
      <c r="O294" s="6">
        <f t="shared" si="44"/>
        <v>34.244530369112994</v>
      </c>
      <c r="P294" s="3" t="str">
        <f t="shared" si="45"/>
        <v/>
      </c>
      <c r="Q294" s="3" t="str">
        <f>IF(ISNUMBER(P294),SUMIF(A:A,A294,P:P),"")</f>
        <v/>
      </c>
      <c r="R294" s="3" t="str">
        <f t="shared" si="46"/>
        <v/>
      </c>
      <c r="S294" s="7" t="str">
        <f t="shared" si="47"/>
        <v/>
      </c>
    </row>
    <row r="295" spans="1:19" x14ac:dyDescent="0.25">
      <c r="A295" s="1">
        <v>32</v>
      </c>
      <c r="B295" s="5">
        <v>0.60833333333333328</v>
      </c>
      <c r="C295" s="1" t="s">
        <v>160</v>
      </c>
      <c r="D295" s="1">
        <v>4</v>
      </c>
      <c r="E295" s="1">
        <v>5</v>
      </c>
      <c r="F295" s="1" t="s">
        <v>323</v>
      </c>
      <c r="G295" s="2">
        <v>38.679000000000002</v>
      </c>
      <c r="H295" s="1">
        <f>1+COUNTIFS(A:A,A295,G:G,"&gt;"&amp;G295)</f>
        <v>10</v>
      </c>
      <c r="I295" s="2">
        <f>AVERAGEIF(A:A,A295,G:G)</f>
        <v>51.890630303030299</v>
      </c>
      <c r="J295" s="2">
        <f t="shared" si="40"/>
        <v>-13.211630303030297</v>
      </c>
      <c r="K295" s="2">
        <f t="shared" si="41"/>
        <v>76.78836969696971</v>
      </c>
      <c r="L295" s="2">
        <f t="shared" si="42"/>
        <v>100.21342701491933</v>
      </c>
      <c r="M295" s="2">
        <f>SUMIF(A:A,A295,L:L)</f>
        <v>3475.5813414868858</v>
      </c>
      <c r="N295" s="3">
        <f t="shared" si="43"/>
        <v>2.8833572622428427E-2</v>
      </c>
      <c r="O295" s="6">
        <f t="shared" si="44"/>
        <v>34.681793099136868</v>
      </c>
      <c r="P295" s="3" t="str">
        <f t="shared" si="45"/>
        <v/>
      </c>
      <c r="Q295" s="3" t="str">
        <f>IF(ISNUMBER(P295),SUMIF(A:A,A295,P:P),"")</f>
        <v/>
      </c>
      <c r="R295" s="3" t="str">
        <f t="shared" si="46"/>
        <v/>
      </c>
      <c r="S295" s="7" t="str">
        <f t="shared" si="47"/>
        <v/>
      </c>
    </row>
    <row r="296" spans="1:19" x14ac:dyDescent="0.25">
      <c r="A296" s="1">
        <v>32</v>
      </c>
      <c r="B296" s="5">
        <v>0.60833333333333328</v>
      </c>
      <c r="C296" s="1" t="s">
        <v>160</v>
      </c>
      <c r="D296" s="1">
        <v>4</v>
      </c>
      <c r="E296" s="1">
        <v>9</v>
      </c>
      <c r="F296" s="1" t="s">
        <v>326</v>
      </c>
      <c r="G296" s="2">
        <v>28.5991</v>
      </c>
      <c r="H296" s="1">
        <f>1+COUNTIFS(A:A,A296,G:G,"&gt;"&amp;G296)</f>
        <v>11</v>
      </c>
      <c r="I296" s="2">
        <f>AVERAGEIF(A:A,A296,G:G)</f>
        <v>51.890630303030299</v>
      </c>
      <c r="J296" s="2">
        <f t="shared" si="40"/>
        <v>-23.291530303030299</v>
      </c>
      <c r="K296" s="2">
        <f t="shared" si="41"/>
        <v>66.708469696969701</v>
      </c>
      <c r="L296" s="2">
        <f t="shared" si="42"/>
        <v>54.735264001863683</v>
      </c>
      <c r="M296" s="2">
        <f>SUMIF(A:A,A296,L:L)</f>
        <v>3475.5813414868858</v>
      </c>
      <c r="N296" s="3">
        <f t="shared" si="43"/>
        <v>1.5748520498860611E-2</v>
      </c>
      <c r="O296" s="6">
        <f t="shared" si="44"/>
        <v>63.498028279694523</v>
      </c>
      <c r="P296" s="3" t="str">
        <f t="shared" si="45"/>
        <v/>
      </c>
      <c r="Q296" s="3" t="str">
        <f>IF(ISNUMBER(P296),SUMIF(A:A,A296,P:P),"")</f>
        <v/>
      </c>
      <c r="R296" s="3" t="str">
        <f t="shared" si="46"/>
        <v/>
      </c>
      <c r="S296" s="7" t="str">
        <f t="shared" si="47"/>
        <v/>
      </c>
    </row>
    <row r="297" spans="1:19" x14ac:dyDescent="0.25">
      <c r="A297" s="1">
        <v>33</v>
      </c>
      <c r="B297" s="5">
        <v>0.61041666666666672</v>
      </c>
      <c r="C297" s="1" t="s">
        <v>330</v>
      </c>
      <c r="D297" s="1">
        <v>1</v>
      </c>
      <c r="E297" s="1">
        <v>2</v>
      </c>
      <c r="F297" s="1" t="s">
        <v>332</v>
      </c>
      <c r="G297" s="2">
        <v>62.039466666666698</v>
      </c>
      <c r="H297" s="1">
        <f>1+COUNTIFS(A:A,A297,G:G,"&gt;"&amp;G297)</f>
        <v>1</v>
      </c>
      <c r="I297" s="2">
        <f>AVERAGEIF(A:A,A297,G:G)</f>
        <v>49.159544444444457</v>
      </c>
      <c r="J297" s="2">
        <f t="shared" si="40"/>
        <v>12.879922222222241</v>
      </c>
      <c r="K297" s="2">
        <f t="shared" si="41"/>
        <v>102.87992222222223</v>
      </c>
      <c r="L297" s="2">
        <f t="shared" si="42"/>
        <v>479.52466563960144</v>
      </c>
      <c r="M297" s="2">
        <f>SUMIF(A:A,A297,L:L)</f>
        <v>1439.3859557601731</v>
      </c>
      <c r="N297" s="3">
        <f t="shared" si="43"/>
        <v>0.33314529971660961</v>
      </c>
      <c r="O297" s="6">
        <f t="shared" si="44"/>
        <v>3.0016932577186322</v>
      </c>
      <c r="P297" s="3">
        <f t="shared" si="45"/>
        <v>0.33314529971660961</v>
      </c>
      <c r="Q297" s="3">
        <f>IF(ISNUMBER(P297),SUMIF(A:A,A297,P:P),"")</f>
        <v>1.0000000000000002</v>
      </c>
      <c r="R297" s="3">
        <f t="shared" si="46"/>
        <v>0.33314529971660956</v>
      </c>
      <c r="S297" s="7">
        <f t="shared" si="47"/>
        <v>3.0016932577186326</v>
      </c>
    </row>
    <row r="298" spans="1:19" x14ac:dyDescent="0.25">
      <c r="A298" s="1">
        <v>33</v>
      </c>
      <c r="B298" s="5">
        <v>0.61041666666666672</v>
      </c>
      <c r="C298" s="1" t="s">
        <v>330</v>
      </c>
      <c r="D298" s="1">
        <v>1</v>
      </c>
      <c r="E298" s="1">
        <v>4</v>
      </c>
      <c r="F298" s="1" t="s">
        <v>334</v>
      </c>
      <c r="G298" s="2">
        <v>50.092833333333296</v>
      </c>
      <c r="H298" s="1">
        <f>1+COUNTIFS(A:A,A298,G:G,"&gt;"&amp;G298)</f>
        <v>2</v>
      </c>
      <c r="I298" s="2">
        <f>AVERAGEIF(A:A,A298,G:G)</f>
        <v>49.159544444444457</v>
      </c>
      <c r="J298" s="2">
        <f t="shared" si="40"/>
        <v>0.9332888888888391</v>
      </c>
      <c r="K298" s="2">
        <f t="shared" si="41"/>
        <v>90.933288888888839</v>
      </c>
      <c r="L298" s="2">
        <f t="shared" si="42"/>
        <v>234.15828851903626</v>
      </c>
      <c r="M298" s="2">
        <f>SUMIF(A:A,A298,L:L)</f>
        <v>1439.3859557601731</v>
      </c>
      <c r="N298" s="3">
        <f t="shared" si="43"/>
        <v>0.16267929222317015</v>
      </c>
      <c r="O298" s="6">
        <f t="shared" si="44"/>
        <v>6.1470638723222306</v>
      </c>
      <c r="P298" s="3">
        <f t="shared" si="45"/>
        <v>0.16267929222317015</v>
      </c>
      <c r="Q298" s="3">
        <f>IF(ISNUMBER(P298),SUMIF(A:A,A298,P:P),"")</f>
        <v>1.0000000000000002</v>
      </c>
      <c r="R298" s="3">
        <f t="shared" si="46"/>
        <v>0.16267929222317012</v>
      </c>
      <c r="S298" s="7">
        <f t="shared" si="47"/>
        <v>6.1470638723222315</v>
      </c>
    </row>
    <row r="299" spans="1:19" x14ac:dyDescent="0.25">
      <c r="A299" s="1">
        <v>33</v>
      </c>
      <c r="B299" s="5">
        <v>0.61041666666666672</v>
      </c>
      <c r="C299" s="1" t="s">
        <v>330</v>
      </c>
      <c r="D299" s="1">
        <v>1</v>
      </c>
      <c r="E299" s="1">
        <v>1</v>
      </c>
      <c r="F299" s="1" t="s">
        <v>331</v>
      </c>
      <c r="G299" s="2">
        <v>48.753533333333301</v>
      </c>
      <c r="H299" s="1">
        <f>1+COUNTIFS(A:A,A299,G:G,"&gt;"&amp;G299)</f>
        <v>3</v>
      </c>
      <c r="I299" s="2">
        <f>AVERAGEIF(A:A,A299,G:G)</f>
        <v>49.159544444444457</v>
      </c>
      <c r="J299" s="2">
        <f t="shared" si="40"/>
        <v>-0.40601111111115529</v>
      </c>
      <c r="K299" s="2">
        <f t="shared" si="41"/>
        <v>89.593988888888845</v>
      </c>
      <c r="L299" s="2">
        <f t="shared" si="42"/>
        <v>216.07797401078349</v>
      </c>
      <c r="M299" s="2">
        <f>SUMIF(A:A,A299,L:L)</f>
        <v>1439.3859557601731</v>
      </c>
      <c r="N299" s="3">
        <f t="shared" si="43"/>
        <v>0.15011816194681968</v>
      </c>
      <c r="O299" s="6">
        <f t="shared" si="44"/>
        <v>6.6614191582911628</v>
      </c>
      <c r="P299" s="3">
        <f t="shared" si="45"/>
        <v>0.15011816194681968</v>
      </c>
      <c r="Q299" s="3">
        <f>IF(ISNUMBER(P299),SUMIF(A:A,A299,P:P),"")</f>
        <v>1.0000000000000002</v>
      </c>
      <c r="R299" s="3">
        <f t="shared" si="46"/>
        <v>0.15011816194681965</v>
      </c>
      <c r="S299" s="7">
        <f t="shared" si="47"/>
        <v>6.6614191582911637</v>
      </c>
    </row>
    <row r="300" spans="1:19" x14ac:dyDescent="0.25">
      <c r="A300" s="1">
        <v>33</v>
      </c>
      <c r="B300" s="5">
        <v>0.61041666666666672</v>
      </c>
      <c r="C300" s="1" t="s">
        <v>330</v>
      </c>
      <c r="D300" s="1">
        <v>1</v>
      </c>
      <c r="E300" s="1">
        <v>3</v>
      </c>
      <c r="F300" s="1" t="s">
        <v>333</v>
      </c>
      <c r="G300" s="2">
        <v>46.134966666666699</v>
      </c>
      <c r="H300" s="1">
        <f>1+COUNTIFS(A:A,A300,G:G,"&gt;"&amp;G300)</f>
        <v>4</v>
      </c>
      <c r="I300" s="2">
        <f>AVERAGEIF(A:A,A300,G:G)</f>
        <v>49.159544444444457</v>
      </c>
      <c r="J300" s="2">
        <f t="shared" si="40"/>
        <v>-3.0245777777777576</v>
      </c>
      <c r="K300" s="2">
        <f t="shared" si="41"/>
        <v>86.97542222222225</v>
      </c>
      <c r="L300" s="2">
        <f t="shared" si="42"/>
        <v>184.66166877790195</v>
      </c>
      <c r="M300" s="2">
        <f>SUMIF(A:A,A300,L:L)</f>
        <v>1439.3859557601731</v>
      </c>
      <c r="N300" s="3">
        <f t="shared" si="43"/>
        <v>0.12829197619923827</v>
      </c>
      <c r="O300" s="6">
        <f t="shared" si="44"/>
        <v>7.7947197449589014</v>
      </c>
      <c r="P300" s="3">
        <f t="shared" si="45"/>
        <v>0.12829197619923827</v>
      </c>
      <c r="Q300" s="3">
        <f>IF(ISNUMBER(P300),SUMIF(A:A,A300,P:P),"")</f>
        <v>1.0000000000000002</v>
      </c>
      <c r="R300" s="3">
        <f t="shared" si="46"/>
        <v>0.12829197619923824</v>
      </c>
      <c r="S300" s="7">
        <f t="shared" si="47"/>
        <v>7.7947197449589032</v>
      </c>
    </row>
    <row r="301" spans="1:19" x14ac:dyDescent="0.25">
      <c r="A301" s="1">
        <v>33</v>
      </c>
      <c r="B301" s="5">
        <v>0.61041666666666672</v>
      </c>
      <c r="C301" s="1" t="s">
        <v>330</v>
      </c>
      <c r="D301" s="1">
        <v>1</v>
      </c>
      <c r="E301" s="1">
        <v>6</v>
      </c>
      <c r="F301" s="1" t="s">
        <v>336</v>
      </c>
      <c r="G301" s="2">
        <v>45.034199999999998</v>
      </c>
      <c r="H301" s="1">
        <f>1+COUNTIFS(A:A,A301,G:G,"&gt;"&amp;G301)</f>
        <v>5</v>
      </c>
      <c r="I301" s="2">
        <f>AVERAGEIF(A:A,A301,G:G)</f>
        <v>49.159544444444457</v>
      </c>
      <c r="J301" s="2">
        <f t="shared" si="40"/>
        <v>-4.1253444444444582</v>
      </c>
      <c r="K301" s="2">
        <f t="shared" si="41"/>
        <v>85.874655555555535</v>
      </c>
      <c r="L301" s="2">
        <f t="shared" si="42"/>
        <v>172.85953587305116</v>
      </c>
      <c r="M301" s="2">
        <f>SUMIF(A:A,A301,L:L)</f>
        <v>1439.3859557601731</v>
      </c>
      <c r="N301" s="3">
        <f t="shared" si="43"/>
        <v>0.12009255417652037</v>
      </c>
      <c r="O301" s="6">
        <f t="shared" si="44"/>
        <v>8.326910913478704</v>
      </c>
      <c r="P301" s="3">
        <f t="shared" si="45"/>
        <v>0.12009255417652037</v>
      </c>
      <c r="Q301" s="3">
        <f>IF(ISNUMBER(P301),SUMIF(A:A,A301,P:P),"")</f>
        <v>1.0000000000000002</v>
      </c>
      <c r="R301" s="3">
        <f t="shared" si="46"/>
        <v>0.12009255417652034</v>
      </c>
      <c r="S301" s="7">
        <f t="shared" si="47"/>
        <v>8.3269109134787058</v>
      </c>
    </row>
    <row r="302" spans="1:19" x14ac:dyDescent="0.25">
      <c r="A302" s="1">
        <v>33</v>
      </c>
      <c r="B302" s="5">
        <v>0.61041666666666672</v>
      </c>
      <c r="C302" s="1" t="s">
        <v>330</v>
      </c>
      <c r="D302" s="1">
        <v>1</v>
      </c>
      <c r="E302" s="1">
        <v>5</v>
      </c>
      <c r="F302" s="1" t="s">
        <v>335</v>
      </c>
      <c r="G302" s="2">
        <v>42.902266666666698</v>
      </c>
      <c r="H302" s="1">
        <f>1+COUNTIFS(A:A,A302,G:G,"&gt;"&amp;G302)</f>
        <v>6</v>
      </c>
      <c r="I302" s="2">
        <f>AVERAGEIF(A:A,A302,G:G)</f>
        <v>49.159544444444457</v>
      </c>
      <c r="J302" s="2">
        <f t="shared" si="40"/>
        <v>-6.2572777777777588</v>
      </c>
      <c r="K302" s="2">
        <f t="shared" si="41"/>
        <v>83.742722222222241</v>
      </c>
      <c r="L302" s="2">
        <f t="shared" si="42"/>
        <v>152.10382293979882</v>
      </c>
      <c r="M302" s="2">
        <f>SUMIF(A:A,A302,L:L)</f>
        <v>1439.3859557601731</v>
      </c>
      <c r="N302" s="3">
        <f t="shared" si="43"/>
        <v>0.10567271573764193</v>
      </c>
      <c r="O302" s="6">
        <f t="shared" si="44"/>
        <v>9.463180661342534</v>
      </c>
      <c r="P302" s="3">
        <f t="shared" si="45"/>
        <v>0.10567271573764193</v>
      </c>
      <c r="Q302" s="3">
        <f>IF(ISNUMBER(P302),SUMIF(A:A,A302,P:P),"")</f>
        <v>1.0000000000000002</v>
      </c>
      <c r="R302" s="3">
        <f t="shared" si="46"/>
        <v>0.10567271573764191</v>
      </c>
      <c r="S302" s="7">
        <f t="shared" si="47"/>
        <v>9.4631806613425358</v>
      </c>
    </row>
    <row r="303" spans="1:19" x14ac:dyDescent="0.25">
      <c r="A303" s="1">
        <v>34</v>
      </c>
      <c r="B303" s="5">
        <v>0.6118055555555556</v>
      </c>
      <c r="C303" s="1" t="s">
        <v>60</v>
      </c>
      <c r="D303" s="1">
        <v>5</v>
      </c>
      <c r="E303" s="1">
        <v>1</v>
      </c>
      <c r="F303" s="1" t="s">
        <v>337</v>
      </c>
      <c r="G303" s="2">
        <v>74.900866666666602</v>
      </c>
      <c r="H303" s="1">
        <f>1+COUNTIFS(A:A,A303,G:G,"&gt;"&amp;G303)</f>
        <v>1</v>
      </c>
      <c r="I303" s="2">
        <f>AVERAGEIF(A:A,A303,G:G)</f>
        <v>50.783556410256423</v>
      </c>
      <c r="J303" s="2">
        <f t="shared" si="40"/>
        <v>24.117310256410178</v>
      </c>
      <c r="K303" s="2">
        <f t="shared" si="41"/>
        <v>114.11731025641018</v>
      </c>
      <c r="L303" s="2">
        <f t="shared" si="42"/>
        <v>941.08984701611564</v>
      </c>
      <c r="M303" s="2">
        <f>SUMIF(A:A,A303,L:L)</f>
        <v>3374.5109429249856</v>
      </c>
      <c r="N303" s="3">
        <f t="shared" si="43"/>
        <v>0.27888184775017805</v>
      </c>
      <c r="O303" s="6">
        <f t="shared" si="44"/>
        <v>3.5857479002928816</v>
      </c>
      <c r="P303" s="3">
        <f t="shared" si="45"/>
        <v>0.27888184775017805</v>
      </c>
      <c r="Q303" s="3">
        <f>IF(ISNUMBER(P303),SUMIF(A:A,A303,P:P),"")</f>
        <v>0.92436391609041157</v>
      </c>
      <c r="R303" s="3">
        <f t="shared" si="46"/>
        <v>0.30170135689600058</v>
      </c>
      <c r="S303" s="7">
        <f t="shared" si="47"/>
        <v>3.3145359712276994</v>
      </c>
    </row>
    <row r="304" spans="1:19" x14ac:dyDescent="0.25">
      <c r="A304" s="1">
        <v>34</v>
      </c>
      <c r="B304" s="5">
        <v>0.6118055555555556</v>
      </c>
      <c r="C304" s="1" t="s">
        <v>60</v>
      </c>
      <c r="D304" s="1">
        <v>5</v>
      </c>
      <c r="E304" s="1">
        <v>6</v>
      </c>
      <c r="F304" s="1" t="s">
        <v>342</v>
      </c>
      <c r="G304" s="2">
        <v>56.772866666666701</v>
      </c>
      <c r="H304" s="1">
        <f>1+COUNTIFS(A:A,A304,G:G,"&gt;"&amp;G304)</f>
        <v>2</v>
      </c>
      <c r="I304" s="2">
        <f>AVERAGEIF(A:A,A304,G:G)</f>
        <v>50.783556410256423</v>
      </c>
      <c r="J304" s="2">
        <f t="shared" si="40"/>
        <v>5.9893102564102776</v>
      </c>
      <c r="K304" s="2">
        <f t="shared" si="41"/>
        <v>95.989310256410278</v>
      </c>
      <c r="L304" s="2">
        <f t="shared" si="42"/>
        <v>317.14485184247332</v>
      </c>
      <c r="M304" s="2">
        <f>SUMIF(A:A,A304,L:L)</f>
        <v>3374.5109429249856</v>
      </c>
      <c r="N304" s="3">
        <f t="shared" si="43"/>
        <v>9.3982463594435989E-2</v>
      </c>
      <c r="O304" s="6">
        <f t="shared" si="44"/>
        <v>10.640282896980821</v>
      </c>
      <c r="P304" s="3">
        <f t="shared" si="45"/>
        <v>9.3982463594435989E-2</v>
      </c>
      <c r="Q304" s="3">
        <f>IF(ISNUMBER(P304),SUMIF(A:A,A304,P:P),"")</f>
        <v>0.92436391609041157</v>
      </c>
      <c r="R304" s="3">
        <f t="shared" si="46"/>
        <v>0.10167257933643052</v>
      </c>
      <c r="S304" s="7">
        <f t="shared" si="47"/>
        <v>9.8354935669630237</v>
      </c>
    </row>
    <row r="305" spans="1:19" x14ac:dyDescent="0.25">
      <c r="A305" s="1">
        <v>34</v>
      </c>
      <c r="B305" s="5">
        <v>0.6118055555555556</v>
      </c>
      <c r="C305" s="1" t="s">
        <v>60</v>
      </c>
      <c r="D305" s="1">
        <v>5</v>
      </c>
      <c r="E305" s="1">
        <v>8</v>
      </c>
      <c r="F305" s="1" t="s">
        <v>344</v>
      </c>
      <c r="G305" s="2">
        <v>54.104399999999899</v>
      </c>
      <c r="H305" s="1">
        <f>1+COUNTIFS(A:A,A305,G:G,"&gt;"&amp;G305)</f>
        <v>3</v>
      </c>
      <c r="I305" s="2">
        <f>AVERAGEIF(A:A,A305,G:G)</f>
        <v>50.783556410256423</v>
      </c>
      <c r="J305" s="2">
        <f t="shared" si="40"/>
        <v>3.3208435897434754</v>
      </c>
      <c r="K305" s="2">
        <f t="shared" si="41"/>
        <v>93.320843589743475</v>
      </c>
      <c r="L305" s="2">
        <f t="shared" si="42"/>
        <v>270.22382995053397</v>
      </c>
      <c r="M305" s="2">
        <f>SUMIF(A:A,A305,L:L)</f>
        <v>3374.5109429249856</v>
      </c>
      <c r="N305" s="3">
        <f t="shared" si="43"/>
        <v>8.0077923740945758E-2</v>
      </c>
      <c r="O305" s="6">
        <f t="shared" si="44"/>
        <v>12.487836263525351</v>
      </c>
      <c r="P305" s="3">
        <f t="shared" si="45"/>
        <v>8.0077923740945758E-2</v>
      </c>
      <c r="Q305" s="3">
        <f>IF(ISNUMBER(P305),SUMIF(A:A,A305,P:P),"")</f>
        <v>0.92436391609041157</v>
      </c>
      <c r="R305" s="3">
        <f t="shared" si="46"/>
        <v>8.6630300412022326E-2</v>
      </c>
      <c r="S305" s="7">
        <f t="shared" si="47"/>
        <v>11.543305232048146</v>
      </c>
    </row>
    <row r="306" spans="1:19" x14ac:dyDescent="0.25">
      <c r="A306" s="1">
        <v>34</v>
      </c>
      <c r="B306" s="5">
        <v>0.6118055555555556</v>
      </c>
      <c r="C306" s="1" t="s">
        <v>60</v>
      </c>
      <c r="D306" s="1">
        <v>5</v>
      </c>
      <c r="E306" s="1">
        <v>2</v>
      </c>
      <c r="F306" s="1" t="s">
        <v>338</v>
      </c>
      <c r="G306" s="2">
        <v>50.985499999999995</v>
      </c>
      <c r="H306" s="1">
        <f>1+COUNTIFS(A:A,A306,G:G,"&gt;"&amp;G306)</f>
        <v>4</v>
      </c>
      <c r="I306" s="2">
        <f>AVERAGEIF(A:A,A306,G:G)</f>
        <v>50.783556410256423</v>
      </c>
      <c r="J306" s="2">
        <f t="shared" si="40"/>
        <v>0.20194358974357129</v>
      </c>
      <c r="K306" s="2">
        <f t="shared" si="41"/>
        <v>90.201943589743564</v>
      </c>
      <c r="L306" s="2">
        <f t="shared" si="42"/>
        <v>224.10543103467896</v>
      </c>
      <c r="M306" s="2">
        <f>SUMIF(A:A,A306,L:L)</f>
        <v>3374.5109429249856</v>
      </c>
      <c r="N306" s="3">
        <f t="shared" si="43"/>
        <v>6.6411232568245007E-2</v>
      </c>
      <c r="O306" s="6">
        <f t="shared" si="44"/>
        <v>15.057693726319378</v>
      </c>
      <c r="P306" s="3">
        <f t="shared" si="45"/>
        <v>6.6411232568245007E-2</v>
      </c>
      <c r="Q306" s="3">
        <f>IF(ISNUMBER(P306),SUMIF(A:A,A306,P:P),"")</f>
        <v>0.92436391609041157</v>
      </c>
      <c r="R306" s="3">
        <f t="shared" si="46"/>
        <v>7.184533213837542E-2</v>
      </c>
      <c r="S306" s="7">
        <f t="shared" si="47"/>
        <v>13.918788740150603</v>
      </c>
    </row>
    <row r="307" spans="1:19" x14ac:dyDescent="0.25">
      <c r="A307" s="1">
        <v>34</v>
      </c>
      <c r="B307" s="5">
        <v>0.6118055555555556</v>
      </c>
      <c r="C307" s="1" t="s">
        <v>60</v>
      </c>
      <c r="D307" s="1">
        <v>5</v>
      </c>
      <c r="E307" s="1">
        <v>7</v>
      </c>
      <c r="F307" s="1" t="s">
        <v>343</v>
      </c>
      <c r="G307" s="2">
        <v>50.798033333333301</v>
      </c>
      <c r="H307" s="1">
        <f>1+COUNTIFS(A:A,A307,G:G,"&gt;"&amp;G307)</f>
        <v>5</v>
      </c>
      <c r="I307" s="2">
        <f>AVERAGEIF(A:A,A307,G:G)</f>
        <v>50.783556410256423</v>
      </c>
      <c r="J307" s="2">
        <f t="shared" si="40"/>
        <v>1.4476923076877313E-2</v>
      </c>
      <c r="K307" s="2">
        <f t="shared" si="41"/>
        <v>90.01447692307687</v>
      </c>
      <c r="L307" s="2">
        <f t="shared" si="42"/>
        <v>221.59881677250354</v>
      </c>
      <c r="M307" s="2">
        <f>SUMIF(A:A,A307,L:L)</f>
        <v>3374.5109429249856</v>
      </c>
      <c r="N307" s="3">
        <f t="shared" si="43"/>
        <v>6.5668424408908382E-2</v>
      </c>
      <c r="O307" s="6">
        <f t="shared" si="44"/>
        <v>15.228018777687362</v>
      </c>
      <c r="P307" s="3">
        <f t="shared" si="45"/>
        <v>6.5668424408908382E-2</v>
      </c>
      <c r="Q307" s="3">
        <f>IF(ISNUMBER(P307),SUMIF(A:A,A307,P:P),"")</f>
        <v>0.92436391609041157</v>
      </c>
      <c r="R307" s="3">
        <f t="shared" si="46"/>
        <v>7.1041743696197437E-2</v>
      </c>
      <c r="S307" s="7">
        <f t="shared" si="47"/>
        <v>14.076231071641415</v>
      </c>
    </row>
    <row r="308" spans="1:19" x14ac:dyDescent="0.25">
      <c r="A308" s="1">
        <v>34</v>
      </c>
      <c r="B308" s="5">
        <v>0.6118055555555556</v>
      </c>
      <c r="C308" s="1" t="s">
        <v>60</v>
      </c>
      <c r="D308" s="1">
        <v>5</v>
      </c>
      <c r="E308" s="1">
        <v>4</v>
      </c>
      <c r="F308" s="1" t="s">
        <v>340</v>
      </c>
      <c r="G308" s="2">
        <v>50.139000000000003</v>
      </c>
      <c r="H308" s="1">
        <f>1+COUNTIFS(A:A,A308,G:G,"&gt;"&amp;G308)</f>
        <v>6</v>
      </c>
      <c r="I308" s="2">
        <f>AVERAGEIF(A:A,A308,G:G)</f>
        <v>50.783556410256423</v>
      </c>
      <c r="J308" s="2">
        <f t="shared" si="40"/>
        <v>-0.64455641025642052</v>
      </c>
      <c r="K308" s="2">
        <f t="shared" si="41"/>
        <v>89.355443589743572</v>
      </c>
      <c r="L308" s="2">
        <f t="shared" si="42"/>
        <v>213.00733790720886</v>
      </c>
      <c r="M308" s="2">
        <f>SUMIF(A:A,A308,L:L)</f>
        <v>3374.5109429249856</v>
      </c>
      <c r="N308" s="3">
        <f t="shared" si="43"/>
        <v>6.3122432112363125E-2</v>
      </c>
      <c r="O308" s="6">
        <f t="shared" si="44"/>
        <v>15.842228610898859</v>
      </c>
      <c r="P308" s="3">
        <f t="shared" si="45"/>
        <v>6.3122432112363125E-2</v>
      </c>
      <c r="Q308" s="3">
        <f>IF(ISNUMBER(P308),SUMIF(A:A,A308,P:P),"")</f>
        <v>0.92436391609041157</v>
      </c>
      <c r="R308" s="3">
        <f t="shared" si="46"/>
        <v>6.828742556215181E-2</v>
      </c>
      <c r="S308" s="7">
        <f t="shared" si="47"/>
        <v>14.643984478370031</v>
      </c>
    </row>
    <row r="309" spans="1:19" x14ac:dyDescent="0.25">
      <c r="A309" s="1">
        <v>34</v>
      </c>
      <c r="B309" s="5">
        <v>0.6118055555555556</v>
      </c>
      <c r="C309" s="1" t="s">
        <v>60</v>
      </c>
      <c r="D309" s="1">
        <v>5</v>
      </c>
      <c r="E309" s="1">
        <v>5</v>
      </c>
      <c r="F309" s="1" t="s">
        <v>341</v>
      </c>
      <c r="G309" s="2">
        <v>49.445233333333398</v>
      </c>
      <c r="H309" s="1">
        <f>1+COUNTIFS(A:A,A309,G:G,"&gt;"&amp;G309)</f>
        <v>7</v>
      </c>
      <c r="I309" s="2">
        <f>AVERAGEIF(A:A,A309,G:G)</f>
        <v>50.783556410256423</v>
      </c>
      <c r="J309" s="2">
        <f t="shared" si="40"/>
        <v>-1.3383230769230252</v>
      </c>
      <c r="K309" s="2">
        <f t="shared" si="41"/>
        <v>88.661676923076982</v>
      </c>
      <c r="L309" s="2">
        <f t="shared" si="42"/>
        <v>204.32270176173444</v>
      </c>
      <c r="M309" s="2">
        <f>SUMIF(A:A,A309,L:L)</f>
        <v>3374.5109429249856</v>
      </c>
      <c r="N309" s="3">
        <f t="shared" si="43"/>
        <v>6.0548833658435247E-2</v>
      </c>
      <c r="O309" s="6">
        <f t="shared" si="44"/>
        <v>16.515594761761143</v>
      </c>
      <c r="P309" s="3">
        <f t="shared" si="45"/>
        <v>6.0548833658435247E-2</v>
      </c>
      <c r="Q309" s="3">
        <f>IF(ISNUMBER(P309),SUMIF(A:A,A309,P:P),"")</f>
        <v>0.92436391609041157</v>
      </c>
      <c r="R309" s="3">
        <f t="shared" si="46"/>
        <v>6.5503242396702327E-2</v>
      </c>
      <c r="S309" s="7">
        <f t="shared" si="47"/>
        <v>15.266419850543821</v>
      </c>
    </row>
    <row r="310" spans="1:19" x14ac:dyDescent="0.25">
      <c r="A310" s="1">
        <v>34</v>
      </c>
      <c r="B310" s="5">
        <v>0.6118055555555556</v>
      </c>
      <c r="C310" s="1" t="s">
        <v>60</v>
      </c>
      <c r="D310" s="1">
        <v>5</v>
      </c>
      <c r="E310" s="1">
        <v>3</v>
      </c>
      <c r="F310" s="1" t="s">
        <v>339</v>
      </c>
      <c r="G310" s="2">
        <v>48.887966666666699</v>
      </c>
      <c r="H310" s="1">
        <f>1+COUNTIFS(A:A,A310,G:G,"&gt;"&amp;G310)</f>
        <v>8</v>
      </c>
      <c r="I310" s="2">
        <f>AVERAGEIF(A:A,A310,G:G)</f>
        <v>50.783556410256423</v>
      </c>
      <c r="J310" s="2">
        <f t="shared" si="40"/>
        <v>-1.8955897435897242</v>
      </c>
      <c r="K310" s="2">
        <f t="shared" si="41"/>
        <v>88.104410256410276</v>
      </c>
      <c r="L310" s="2">
        <f t="shared" si="42"/>
        <v>197.60391846085128</v>
      </c>
      <c r="M310" s="2">
        <f>SUMIF(A:A,A310,L:L)</f>
        <v>3374.5109429249856</v>
      </c>
      <c r="N310" s="3">
        <f t="shared" si="43"/>
        <v>5.8557794537649525E-2</v>
      </c>
      <c r="O310" s="6">
        <f t="shared" si="44"/>
        <v>17.077145884602153</v>
      </c>
      <c r="P310" s="3">
        <f t="shared" si="45"/>
        <v>5.8557794537649525E-2</v>
      </c>
      <c r="Q310" s="3">
        <f>IF(ISNUMBER(P310),SUMIF(A:A,A310,P:P),"")</f>
        <v>0.92436391609041157</v>
      </c>
      <c r="R310" s="3">
        <f t="shared" si="46"/>
        <v>6.33492864859104E-2</v>
      </c>
      <c r="S310" s="7">
        <f t="shared" si="47"/>
        <v>15.785497445538102</v>
      </c>
    </row>
    <row r="311" spans="1:19" x14ac:dyDescent="0.25">
      <c r="A311" s="1">
        <v>34</v>
      </c>
      <c r="B311" s="5">
        <v>0.6118055555555556</v>
      </c>
      <c r="C311" s="1" t="s">
        <v>60</v>
      </c>
      <c r="D311" s="1">
        <v>5</v>
      </c>
      <c r="E311" s="1">
        <v>10</v>
      </c>
      <c r="F311" s="1" t="s">
        <v>346</v>
      </c>
      <c r="G311" s="2">
        <v>48.143900000000002</v>
      </c>
      <c r="H311" s="1">
        <f>1+COUNTIFS(A:A,A311,G:G,"&gt;"&amp;G311)</f>
        <v>9</v>
      </c>
      <c r="I311" s="2">
        <f>AVERAGEIF(A:A,A311,G:G)</f>
        <v>50.783556410256423</v>
      </c>
      <c r="J311" s="2">
        <f t="shared" si="40"/>
        <v>-2.6396564102564213</v>
      </c>
      <c r="K311" s="2">
        <f t="shared" si="41"/>
        <v>87.360343589743579</v>
      </c>
      <c r="L311" s="2">
        <f t="shared" si="42"/>
        <v>188.97611197117109</v>
      </c>
      <c r="M311" s="2">
        <f>SUMIF(A:A,A311,L:L)</f>
        <v>3374.5109429249856</v>
      </c>
      <c r="N311" s="3">
        <f t="shared" si="43"/>
        <v>5.6001036940591123E-2</v>
      </c>
      <c r="O311" s="6">
        <f t="shared" si="44"/>
        <v>17.856812206189204</v>
      </c>
      <c r="P311" s="3">
        <f t="shared" si="45"/>
        <v>5.6001036940591123E-2</v>
      </c>
      <c r="Q311" s="3">
        <f>IF(ISNUMBER(P311),SUMIF(A:A,A311,P:P),"")</f>
        <v>0.92436391609041157</v>
      </c>
      <c r="R311" s="3">
        <f t="shared" si="46"/>
        <v>6.0583322180561713E-2</v>
      </c>
      <c r="S311" s="7">
        <f t="shared" si="47"/>
        <v>16.506192859804116</v>
      </c>
    </row>
    <row r="312" spans="1:19" x14ac:dyDescent="0.25">
      <c r="A312" s="1">
        <v>34</v>
      </c>
      <c r="B312" s="5">
        <v>0.6118055555555556</v>
      </c>
      <c r="C312" s="1" t="s">
        <v>60</v>
      </c>
      <c r="D312" s="1">
        <v>5</v>
      </c>
      <c r="E312" s="1">
        <v>11</v>
      </c>
      <c r="F312" s="1" t="s">
        <v>347</v>
      </c>
      <c r="G312" s="2">
        <v>46.594166666666595</v>
      </c>
      <c r="H312" s="1">
        <f>1+COUNTIFS(A:A,A312,G:G,"&gt;"&amp;G312)</f>
        <v>10</v>
      </c>
      <c r="I312" s="2">
        <f>AVERAGEIF(A:A,A312,G:G)</f>
        <v>50.783556410256423</v>
      </c>
      <c r="J312" s="2">
        <f t="shared" si="40"/>
        <v>-4.1893897435898282</v>
      </c>
      <c r="K312" s="2">
        <f t="shared" si="41"/>
        <v>85.810610256410172</v>
      </c>
      <c r="L312" s="2">
        <f t="shared" si="42"/>
        <v>172.1965600622859</v>
      </c>
      <c r="M312" s="2">
        <f>SUMIF(A:A,A312,L:L)</f>
        <v>3374.5109429249856</v>
      </c>
      <c r="N312" s="3">
        <f t="shared" si="43"/>
        <v>5.102859732113596E-2</v>
      </c>
      <c r="O312" s="6">
        <f t="shared" si="44"/>
        <v>19.596854557979427</v>
      </c>
      <c r="P312" s="3">
        <f t="shared" si="45"/>
        <v>5.102859732113596E-2</v>
      </c>
      <c r="Q312" s="3">
        <f>IF(ISNUMBER(P312),SUMIF(A:A,A312,P:P),"")</f>
        <v>0.92436391609041157</v>
      </c>
      <c r="R312" s="3">
        <f t="shared" si="46"/>
        <v>5.5204012654410967E-2</v>
      </c>
      <c r="S312" s="7">
        <f t="shared" si="47"/>
        <v>18.114625222268096</v>
      </c>
    </row>
    <row r="313" spans="1:19" x14ac:dyDescent="0.25">
      <c r="A313" s="1">
        <v>34</v>
      </c>
      <c r="B313" s="5">
        <v>0.6118055555555556</v>
      </c>
      <c r="C313" s="1" t="s">
        <v>60</v>
      </c>
      <c r="D313" s="1">
        <v>5</v>
      </c>
      <c r="E313" s="1">
        <v>9</v>
      </c>
      <c r="F313" s="1" t="s">
        <v>345</v>
      </c>
      <c r="G313" s="2">
        <v>46.282533333333298</v>
      </c>
      <c r="H313" s="1">
        <f>1+COUNTIFS(A:A,A313,G:G,"&gt;"&amp;G313)</f>
        <v>11</v>
      </c>
      <c r="I313" s="2">
        <f>AVERAGEIF(A:A,A313,G:G)</f>
        <v>50.783556410256423</v>
      </c>
      <c r="J313" s="2">
        <f t="shared" si="40"/>
        <v>-4.5010230769231256</v>
      </c>
      <c r="K313" s="2">
        <f t="shared" si="41"/>
        <v>85.498976923076867</v>
      </c>
      <c r="L313" s="2">
        <f t="shared" si="42"/>
        <v>169.00674331252972</v>
      </c>
      <c r="M313" s="2">
        <f>SUMIF(A:A,A313,L:L)</f>
        <v>3374.5109429249856</v>
      </c>
      <c r="N313" s="3">
        <f t="shared" si="43"/>
        <v>5.0083329457523321E-2</v>
      </c>
      <c r="O313" s="6">
        <f t="shared" si="44"/>
        <v>19.966723674952963</v>
      </c>
      <c r="P313" s="3">
        <f t="shared" si="45"/>
        <v>5.0083329457523321E-2</v>
      </c>
      <c r="Q313" s="3">
        <f>IF(ISNUMBER(P313),SUMIF(A:A,A313,P:P),"")</f>
        <v>0.92436391609041157</v>
      </c>
      <c r="R313" s="3">
        <f t="shared" si="46"/>
        <v>5.4181398241236294E-2</v>
      </c>
      <c r="S313" s="7">
        <f t="shared" si="47"/>
        <v>18.456518887674655</v>
      </c>
    </row>
    <row r="314" spans="1:19" x14ac:dyDescent="0.25">
      <c r="A314" s="1">
        <v>34</v>
      </c>
      <c r="B314" s="5">
        <v>0.6118055555555556</v>
      </c>
      <c r="C314" s="1" t="s">
        <v>60</v>
      </c>
      <c r="D314" s="1">
        <v>5</v>
      </c>
      <c r="E314" s="1">
        <v>13</v>
      </c>
      <c r="F314" s="1" t="s">
        <v>349</v>
      </c>
      <c r="G314" s="2">
        <v>42.6456333333334</v>
      </c>
      <c r="H314" s="1">
        <f>1+COUNTIFS(A:A,A314,G:G,"&gt;"&amp;G314)</f>
        <v>12</v>
      </c>
      <c r="I314" s="2">
        <f>AVERAGEIF(A:A,A314,G:G)</f>
        <v>50.783556410256423</v>
      </c>
      <c r="J314" s="2">
        <f t="shared" si="40"/>
        <v>-8.1379230769230233</v>
      </c>
      <c r="K314" s="2">
        <f t="shared" si="41"/>
        <v>81.862076923076984</v>
      </c>
      <c r="L314" s="2">
        <f t="shared" si="42"/>
        <v>135.87354206136041</v>
      </c>
      <c r="M314" s="2">
        <f>SUMIF(A:A,A314,L:L)</f>
        <v>3374.5109429249856</v>
      </c>
      <c r="N314" s="3">
        <f t="shared" si="43"/>
        <v>4.0264661860478917E-2</v>
      </c>
      <c r="O314" s="6">
        <f t="shared" si="44"/>
        <v>24.835673610400605</v>
      </c>
      <c r="P314" s="3" t="str">
        <f t="shared" si="45"/>
        <v/>
      </c>
      <c r="Q314" s="3" t="str">
        <f>IF(ISNUMBER(P314),SUMIF(A:A,A314,P:P),"")</f>
        <v/>
      </c>
      <c r="R314" s="3" t="str">
        <f t="shared" si="46"/>
        <v/>
      </c>
      <c r="S314" s="7" t="str">
        <f t="shared" si="47"/>
        <v/>
      </c>
    </row>
    <row r="315" spans="1:19" x14ac:dyDescent="0.25">
      <c r="A315" s="1">
        <v>34</v>
      </c>
      <c r="B315" s="5">
        <v>0.6118055555555556</v>
      </c>
      <c r="C315" s="1" t="s">
        <v>60</v>
      </c>
      <c r="D315" s="1">
        <v>5</v>
      </c>
      <c r="E315" s="1">
        <v>12</v>
      </c>
      <c r="F315" s="1" t="s">
        <v>348</v>
      </c>
      <c r="G315" s="2">
        <v>40.486133333333399</v>
      </c>
      <c r="H315" s="1">
        <f>1+COUNTIFS(A:A,A315,G:G,"&gt;"&amp;G315)</f>
        <v>13</v>
      </c>
      <c r="I315" s="2">
        <f>AVERAGEIF(A:A,A315,G:G)</f>
        <v>50.783556410256423</v>
      </c>
      <c r="J315" s="2">
        <f t="shared" si="40"/>
        <v>-10.297423076923025</v>
      </c>
      <c r="K315" s="2">
        <f t="shared" si="41"/>
        <v>79.702576923076975</v>
      </c>
      <c r="L315" s="2">
        <f t="shared" si="42"/>
        <v>119.36125077153879</v>
      </c>
      <c r="M315" s="2">
        <f>SUMIF(A:A,A315,L:L)</f>
        <v>3374.5109429249856</v>
      </c>
      <c r="N315" s="3">
        <f t="shared" si="43"/>
        <v>3.5371422049109695E-2</v>
      </c>
      <c r="O315" s="6">
        <f t="shared" si="44"/>
        <v>28.271410705840427</v>
      </c>
      <c r="P315" s="3" t="str">
        <f t="shared" si="45"/>
        <v/>
      </c>
      <c r="Q315" s="3" t="str">
        <f>IF(ISNUMBER(P315),SUMIF(A:A,A315,P:P),"")</f>
        <v/>
      </c>
      <c r="R315" s="3" t="str">
        <f t="shared" si="46"/>
        <v/>
      </c>
      <c r="S315" s="7" t="str">
        <f t="shared" si="47"/>
        <v/>
      </c>
    </row>
    <row r="316" spans="1:19" x14ac:dyDescent="0.25">
      <c r="A316" s="1">
        <v>35</v>
      </c>
      <c r="B316" s="5">
        <v>0.61458333333333337</v>
      </c>
      <c r="C316" s="1" t="s">
        <v>69</v>
      </c>
      <c r="D316" s="1">
        <v>6</v>
      </c>
      <c r="E316" s="1">
        <v>2</v>
      </c>
      <c r="F316" s="1" t="s">
        <v>351</v>
      </c>
      <c r="G316" s="2">
        <v>71.699566666666698</v>
      </c>
      <c r="H316" s="1">
        <f>1+COUNTIFS(A:A,A316,G:G,"&gt;"&amp;G316)</f>
        <v>1</v>
      </c>
      <c r="I316" s="2">
        <f>AVERAGEIF(A:A,A316,G:G)</f>
        <v>51.428373333333319</v>
      </c>
      <c r="J316" s="2">
        <f t="shared" si="40"/>
        <v>20.271193333333379</v>
      </c>
      <c r="K316" s="2">
        <f t="shared" si="41"/>
        <v>110.27119333333337</v>
      </c>
      <c r="L316" s="2">
        <f t="shared" si="42"/>
        <v>747.15420782063279</v>
      </c>
      <c r="M316" s="2">
        <f>SUMIF(A:A,A316,L:L)</f>
        <v>2811.4846246833622</v>
      </c>
      <c r="N316" s="3">
        <f t="shared" si="43"/>
        <v>0.26575077141130715</v>
      </c>
      <c r="O316" s="6">
        <f t="shared" si="44"/>
        <v>3.7629241664637818</v>
      </c>
      <c r="P316" s="3">
        <f t="shared" si="45"/>
        <v>0.26575077141130715</v>
      </c>
      <c r="Q316" s="3">
        <f>IF(ISNUMBER(P316),SUMIF(A:A,A316,P:P),"")</f>
        <v>0.93990242612392627</v>
      </c>
      <c r="R316" s="3">
        <f t="shared" si="46"/>
        <v>0.28274293588882371</v>
      </c>
      <c r="S316" s="7">
        <f t="shared" si="47"/>
        <v>3.5367815533796616</v>
      </c>
    </row>
    <row r="317" spans="1:19" x14ac:dyDescent="0.25">
      <c r="A317" s="1">
        <v>35</v>
      </c>
      <c r="B317" s="5">
        <v>0.61458333333333337</v>
      </c>
      <c r="C317" s="1" t="s">
        <v>69</v>
      </c>
      <c r="D317" s="1">
        <v>6</v>
      </c>
      <c r="E317" s="1">
        <v>4</v>
      </c>
      <c r="F317" s="1" t="s">
        <v>352</v>
      </c>
      <c r="G317" s="2">
        <v>66.377566666666596</v>
      </c>
      <c r="H317" s="1">
        <f>1+COUNTIFS(A:A,A317,G:G,"&gt;"&amp;G317)</f>
        <v>2</v>
      </c>
      <c r="I317" s="2">
        <f>AVERAGEIF(A:A,A317,G:G)</f>
        <v>51.428373333333319</v>
      </c>
      <c r="J317" s="2">
        <f t="shared" si="40"/>
        <v>14.949193333333277</v>
      </c>
      <c r="K317" s="2">
        <f t="shared" si="41"/>
        <v>104.94919333333328</v>
      </c>
      <c r="L317" s="2">
        <f t="shared" si="42"/>
        <v>542.91436482923575</v>
      </c>
      <c r="M317" s="2">
        <f>SUMIF(A:A,A317,L:L)</f>
        <v>2811.4846246833622</v>
      </c>
      <c r="N317" s="3">
        <f t="shared" si="43"/>
        <v>0.19310593416116598</v>
      </c>
      <c r="O317" s="6">
        <f t="shared" si="44"/>
        <v>5.1785047639468251</v>
      </c>
      <c r="P317" s="3">
        <f t="shared" si="45"/>
        <v>0.19310593416116598</v>
      </c>
      <c r="Q317" s="3">
        <f>IF(ISNUMBER(P317),SUMIF(A:A,A317,P:P),"")</f>
        <v>0.93990242612392627</v>
      </c>
      <c r="R317" s="3">
        <f t="shared" si="46"/>
        <v>0.20545317130153351</v>
      </c>
      <c r="S317" s="7">
        <f t="shared" si="47"/>
        <v>4.8672891913279317</v>
      </c>
    </row>
    <row r="318" spans="1:19" x14ac:dyDescent="0.25">
      <c r="A318" s="1">
        <v>35</v>
      </c>
      <c r="B318" s="5">
        <v>0.61458333333333337</v>
      </c>
      <c r="C318" s="1" t="s">
        <v>69</v>
      </c>
      <c r="D318" s="1">
        <v>6</v>
      </c>
      <c r="E318" s="1">
        <v>7</v>
      </c>
      <c r="F318" s="1" t="s">
        <v>355</v>
      </c>
      <c r="G318" s="2">
        <v>60.253166666666701</v>
      </c>
      <c r="H318" s="1">
        <f>1+COUNTIFS(A:A,A318,G:G,"&gt;"&amp;G318)</f>
        <v>3</v>
      </c>
      <c r="I318" s="2">
        <f>AVERAGEIF(A:A,A318,G:G)</f>
        <v>51.428373333333319</v>
      </c>
      <c r="J318" s="2">
        <f t="shared" si="40"/>
        <v>8.8247933333333819</v>
      </c>
      <c r="K318" s="2">
        <f t="shared" si="41"/>
        <v>98.824793333333389</v>
      </c>
      <c r="L318" s="2">
        <f t="shared" si="42"/>
        <v>375.96182162381461</v>
      </c>
      <c r="M318" s="2">
        <f>SUMIF(A:A,A318,L:L)</f>
        <v>2811.4846246833622</v>
      </c>
      <c r="N318" s="3">
        <f t="shared" si="43"/>
        <v>0.13372359155837693</v>
      </c>
      <c r="O318" s="6">
        <f t="shared" si="44"/>
        <v>7.4781120395158602</v>
      </c>
      <c r="P318" s="3">
        <f t="shared" si="45"/>
        <v>0.13372359155837693</v>
      </c>
      <c r="Q318" s="3">
        <f>IF(ISNUMBER(P318),SUMIF(A:A,A318,P:P),"")</f>
        <v>0.93990242612392627</v>
      </c>
      <c r="R318" s="3">
        <f t="shared" si="46"/>
        <v>0.14227390827135225</v>
      </c>
      <c r="S318" s="7">
        <f t="shared" si="47"/>
        <v>7.0286956487675001</v>
      </c>
    </row>
    <row r="319" spans="1:19" x14ac:dyDescent="0.25">
      <c r="A319" s="1">
        <v>35</v>
      </c>
      <c r="B319" s="5">
        <v>0.61458333333333337</v>
      </c>
      <c r="C319" s="1" t="s">
        <v>69</v>
      </c>
      <c r="D319" s="1">
        <v>6</v>
      </c>
      <c r="E319" s="1">
        <v>3</v>
      </c>
      <c r="F319" s="1" t="s">
        <v>21</v>
      </c>
      <c r="G319" s="2">
        <v>53.598799999999905</v>
      </c>
      <c r="H319" s="1">
        <f>1+COUNTIFS(A:A,A319,G:G,"&gt;"&amp;G319)</f>
        <v>4</v>
      </c>
      <c r="I319" s="2">
        <f>AVERAGEIF(A:A,A319,G:G)</f>
        <v>51.428373333333319</v>
      </c>
      <c r="J319" s="2">
        <f t="shared" si="40"/>
        <v>2.1704266666665859</v>
      </c>
      <c r="K319" s="2">
        <f t="shared" si="41"/>
        <v>92.170426666666586</v>
      </c>
      <c r="L319" s="2">
        <f t="shared" si="42"/>
        <v>252.20080110679854</v>
      </c>
      <c r="M319" s="2">
        <f>SUMIF(A:A,A319,L:L)</f>
        <v>2811.4846246833622</v>
      </c>
      <c r="N319" s="3">
        <f t="shared" si="43"/>
        <v>8.9703781017547682E-2</v>
      </c>
      <c r="O319" s="6">
        <f t="shared" si="44"/>
        <v>11.147802117776751</v>
      </c>
      <c r="P319" s="3">
        <f t="shared" si="45"/>
        <v>8.9703781017547682E-2</v>
      </c>
      <c r="Q319" s="3">
        <f>IF(ISNUMBER(P319),SUMIF(A:A,A319,P:P),"")</f>
        <v>0.93990242612392627</v>
      </c>
      <c r="R319" s="3">
        <f t="shared" si="46"/>
        <v>9.5439461080527338E-2</v>
      </c>
      <c r="S319" s="7">
        <f t="shared" si="47"/>
        <v>10.477846256447812</v>
      </c>
    </row>
    <row r="320" spans="1:19" x14ac:dyDescent="0.25">
      <c r="A320" s="1">
        <v>35</v>
      </c>
      <c r="B320" s="5">
        <v>0.61458333333333337</v>
      </c>
      <c r="C320" s="1" t="s">
        <v>69</v>
      </c>
      <c r="D320" s="1">
        <v>6</v>
      </c>
      <c r="E320" s="1">
        <v>5</v>
      </c>
      <c r="F320" s="1" t="s">
        <v>353</v>
      </c>
      <c r="G320" s="2">
        <v>50.522599999999997</v>
      </c>
      <c r="H320" s="1">
        <f>1+COUNTIFS(A:A,A320,G:G,"&gt;"&amp;G320)</f>
        <v>5</v>
      </c>
      <c r="I320" s="2">
        <f>AVERAGEIF(A:A,A320,G:G)</f>
        <v>51.428373333333319</v>
      </c>
      <c r="J320" s="2">
        <f t="shared" si="40"/>
        <v>-0.90577333333332177</v>
      </c>
      <c r="K320" s="2">
        <f t="shared" si="41"/>
        <v>89.094226666666685</v>
      </c>
      <c r="L320" s="2">
        <f t="shared" si="42"/>
        <v>209.69489640282472</v>
      </c>
      <c r="M320" s="2">
        <f>SUMIF(A:A,A320,L:L)</f>
        <v>2811.4846246833622</v>
      </c>
      <c r="N320" s="3">
        <f t="shared" si="43"/>
        <v>7.4585112279047655E-2</v>
      </c>
      <c r="O320" s="6">
        <f t="shared" si="44"/>
        <v>13.407501436193703</v>
      </c>
      <c r="P320" s="3">
        <f t="shared" si="45"/>
        <v>7.4585112279047655E-2</v>
      </c>
      <c r="Q320" s="3">
        <f>IF(ISNUMBER(P320),SUMIF(A:A,A320,P:P),"")</f>
        <v>0.93990242612392627</v>
      </c>
      <c r="R320" s="3">
        <f t="shared" si="46"/>
        <v>7.9354101240731972E-2</v>
      </c>
      <c r="S320" s="7">
        <f t="shared" si="47"/>
        <v>12.601743128138487</v>
      </c>
    </row>
    <row r="321" spans="1:19" x14ac:dyDescent="0.25">
      <c r="A321" s="1">
        <v>35</v>
      </c>
      <c r="B321" s="5">
        <v>0.61458333333333337</v>
      </c>
      <c r="C321" s="1" t="s">
        <v>69</v>
      </c>
      <c r="D321" s="1">
        <v>6</v>
      </c>
      <c r="E321" s="1">
        <v>1</v>
      </c>
      <c r="F321" s="1" t="s">
        <v>350</v>
      </c>
      <c r="G321" s="2">
        <v>49.111133333333299</v>
      </c>
      <c r="H321" s="1">
        <f>1+COUNTIFS(A:A,A321,G:G,"&gt;"&amp;G321)</f>
        <v>6</v>
      </c>
      <c r="I321" s="2">
        <f>AVERAGEIF(A:A,A321,G:G)</f>
        <v>51.428373333333319</v>
      </c>
      <c r="J321" s="2">
        <f t="shared" si="40"/>
        <v>-2.3172400000000195</v>
      </c>
      <c r="K321" s="2">
        <f t="shared" si="41"/>
        <v>87.682759999999973</v>
      </c>
      <c r="L321" s="2">
        <f t="shared" si="42"/>
        <v>192.66744118740075</v>
      </c>
      <c r="M321" s="2">
        <f>SUMIF(A:A,A321,L:L)</f>
        <v>2811.4846246833622</v>
      </c>
      <c r="N321" s="3">
        <f t="shared" si="43"/>
        <v>6.8528719487164019E-2</v>
      </c>
      <c r="O321" s="6">
        <f t="shared" si="44"/>
        <v>14.59242208935931</v>
      </c>
      <c r="P321" s="3">
        <f t="shared" si="45"/>
        <v>6.8528719487164019E-2</v>
      </c>
      <c r="Q321" s="3">
        <f>IF(ISNUMBER(P321),SUMIF(A:A,A321,P:P),"")</f>
        <v>0.93990242612392627</v>
      </c>
      <c r="R321" s="3">
        <f t="shared" si="46"/>
        <v>7.2910461322852782E-2</v>
      </c>
      <c r="S321" s="7">
        <f t="shared" si="47"/>
        <v>13.715452924813189</v>
      </c>
    </row>
    <row r="322" spans="1:19" x14ac:dyDescent="0.25">
      <c r="A322" s="1">
        <v>35</v>
      </c>
      <c r="B322" s="5">
        <v>0.61458333333333337</v>
      </c>
      <c r="C322" s="1" t="s">
        <v>69</v>
      </c>
      <c r="D322" s="1">
        <v>6</v>
      </c>
      <c r="E322" s="1">
        <v>9</v>
      </c>
      <c r="F322" s="1" t="s">
        <v>357</v>
      </c>
      <c r="G322" s="2">
        <v>47.768533333333302</v>
      </c>
      <c r="H322" s="1">
        <f>1+COUNTIFS(A:A,A322,G:G,"&gt;"&amp;G322)</f>
        <v>7</v>
      </c>
      <c r="I322" s="2">
        <f>AVERAGEIF(A:A,A322,G:G)</f>
        <v>51.428373333333319</v>
      </c>
      <c r="J322" s="2">
        <f t="shared" si="40"/>
        <v>-3.6598400000000169</v>
      </c>
      <c r="K322" s="2">
        <f t="shared" si="41"/>
        <v>86.340159999999983</v>
      </c>
      <c r="L322" s="2">
        <f t="shared" si="42"/>
        <v>177.75560477989691</v>
      </c>
      <c r="M322" s="2">
        <f>SUMIF(A:A,A322,L:L)</f>
        <v>2811.4846246833622</v>
      </c>
      <c r="N322" s="3">
        <f t="shared" si="43"/>
        <v>6.3224818382179943E-2</v>
      </c>
      <c r="O322" s="6">
        <f t="shared" si="44"/>
        <v>15.8165737061548</v>
      </c>
      <c r="P322" s="3">
        <f t="shared" si="45"/>
        <v>6.3224818382179943E-2</v>
      </c>
      <c r="Q322" s="3">
        <f>IF(ISNUMBER(P322),SUMIF(A:A,A322,P:P),"")</f>
        <v>0.93990242612392627</v>
      </c>
      <c r="R322" s="3">
        <f t="shared" si="46"/>
        <v>6.7267427580662231E-2</v>
      </c>
      <c r="S322" s="7">
        <f t="shared" si="47"/>
        <v>14.866035999382797</v>
      </c>
    </row>
    <row r="323" spans="1:19" x14ac:dyDescent="0.25">
      <c r="A323" s="1">
        <v>35</v>
      </c>
      <c r="B323" s="5">
        <v>0.61458333333333337</v>
      </c>
      <c r="C323" s="1" t="s">
        <v>69</v>
      </c>
      <c r="D323" s="1">
        <v>6</v>
      </c>
      <c r="E323" s="1">
        <v>6</v>
      </c>
      <c r="F323" s="1" t="s">
        <v>354</v>
      </c>
      <c r="G323" s="2">
        <v>44.278500000000001</v>
      </c>
      <c r="H323" s="1">
        <f>1+COUNTIFS(A:A,A323,G:G,"&gt;"&amp;G323)</f>
        <v>8</v>
      </c>
      <c r="I323" s="2">
        <f>AVERAGEIF(A:A,A323,G:G)</f>
        <v>51.428373333333319</v>
      </c>
      <c r="J323" s="2">
        <f t="shared" si="40"/>
        <v>-7.1498733333333178</v>
      </c>
      <c r="K323" s="2">
        <f t="shared" si="41"/>
        <v>82.850126666666682</v>
      </c>
      <c r="L323" s="2">
        <f t="shared" si="42"/>
        <v>144.17208199940433</v>
      </c>
      <c r="M323" s="2">
        <f>SUMIF(A:A,A323,L:L)</f>
        <v>2811.4846246833622</v>
      </c>
      <c r="N323" s="3">
        <f t="shared" si="43"/>
        <v>5.1279697827136941E-2</v>
      </c>
      <c r="O323" s="6">
        <f t="shared" si="44"/>
        <v>19.500894942302203</v>
      </c>
      <c r="P323" s="3">
        <f t="shared" si="45"/>
        <v>5.1279697827136941E-2</v>
      </c>
      <c r="Q323" s="3">
        <f>IF(ISNUMBER(P323),SUMIF(A:A,A323,P:P),"")</f>
        <v>0.93990242612392627</v>
      </c>
      <c r="R323" s="3">
        <f t="shared" si="46"/>
        <v>5.4558533313516212E-2</v>
      </c>
      <c r="S323" s="7">
        <f t="shared" si="47"/>
        <v>18.328938467857643</v>
      </c>
    </row>
    <row r="324" spans="1:19" x14ac:dyDescent="0.25">
      <c r="A324" s="1">
        <v>35</v>
      </c>
      <c r="B324" s="5">
        <v>0.61458333333333337</v>
      </c>
      <c r="C324" s="1" t="s">
        <v>69</v>
      </c>
      <c r="D324" s="1">
        <v>6</v>
      </c>
      <c r="E324" s="1">
        <v>8</v>
      </c>
      <c r="F324" s="1" t="s">
        <v>356</v>
      </c>
      <c r="G324" s="2">
        <v>36.396999999999998</v>
      </c>
      <c r="H324" s="1">
        <f>1+COUNTIFS(A:A,A324,G:G,"&gt;"&amp;G324)</f>
        <v>9</v>
      </c>
      <c r="I324" s="2">
        <f>AVERAGEIF(A:A,A324,G:G)</f>
        <v>51.428373333333319</v>
      </c>
      <c r="J324" s="2">
        <f t="shared" si="40"/>
        <v>-15.03137333333332</v>
      </c>
      <c r="K324" s="2">
        <f t="shared" si="41"/>
        <v>74.96862666666668</v>
      </c>
      <c r="L324" s="2">
        <f t="shared" si="42"/>
        <v>89.847842437228479</v>
      </c>
      <c r="M324" s="2">
        <f>SUMIF(A:A,A324,L:L)</f>
        <v>2811.4846246833622</v>
      </c>
      <c r="N324" s="3">
        <f t="shared" si="43"/>
        <v>3.19574368817142E-2</v>
      </c>
      <c r="O324" s="6">
        <f t="shared" si="44"/>
        <v>31.291620905060515</v>
      </c>
      <c r="P324" s="3" t="str">
        <f t="shared" si="45"/>
        <v/>
      </c>
      <c r="Q324" s="3" t="str">
        <f>IF(ISNUMBER(P324),SUMIF(A:A,A324,P:P),"")</f>
        <v/>
      </c>
      <c r="R324" s="3" t="str">
        <f t="shared" si="46"/>
        <v/>
      </c>
      <c r="S324" s="7" t="str">
        <f t="shared" si="47"/>
        <v/>
      </c>
    </row>
    <row r="325" spans="1:19" x14ac:dyDescent="0.25">
      <c r="A325" s="1">
        <v>35</v>
      </c>
      <c r="B325" s="5">
        <v>0.61458333333333337</v>
      </c>
      <c r="C325" s="1" t="s">
        <v>69</v>
      </c>
      <c r="D325" s="1">
        <v>6</v>
      </c>
      <c r="E325" s="1">
        <v>10</v>
      </c>
      <c r="F325" s="1" t="s">
        <v>358</v>
      </c>
      <c r="G325" s="2">
        <v>34.276866666666699</v>
      </c>
      <c r="H325" s="1">
        <f>1+COUNTIFS(A:A,A325,G:G,"&gt;"&amp;G325)</f>
        <v>10</v>
      </c>
      <c r="I325" s="2">
        <f>AVERAGEIF(A:A,A325,G:G)</f>
        <v>51.428373333333319</v>
      </c>
      <c r="J325" s="2">
        <f t="shared" si="40"/>
        <v>-17.15150666666662</v>
      </c>
      <c r="K325" s="2">
        <f t="shared" si="41"/>
        <v>72.84849333333338</v>
      </c>
      <c r="L325" s="2">
        <f t="shared" si="42"/>
        <v>79.115562496125406</v>
      </c>
      <c r="M325" s="2">
        <f>SUMIF(A:A,A325,L:L)</f>
        <v>2811.4846246833622</v>
      </c>
      <c r="N325" s="3">
        <f t="shared" si="43"/>
        <v>2.8140136994359567E-2</v>
      </c>
      <c r="O325" s="6">
        <f t="shared" si="44"/>
        <v>35.536429698279044</v>
      </c>
      <c r="P325" s="3" t="str">
        <f t="shared" si="45"/>
        <v/>
      </c>
      <c r="Q325" s="3" t="str">
        <f>IF(ISNUMBER(P325),SUMIF(A:A,A325,P:P),"")</f>
        <v/>
      </c>
      <c r="R325" s="3" t="str">
        <f t="shared" si="46"/>
        <v/>
      </c>
      <c r="S325" s="7" t="str">
        <f t="shared" si="47"/>
        <v/>
      </c>
    </row>
    <row r="326" spans="1:19" x14ac:dyDescent="0.25">
      <c r="A326" s="1">
        <v>36</v>
      </c>
      <c r="B326" s="5">
        <v>0.61736111111111114</v>
      </c>
      <c r="C326" s="1" t="s">
        <v>121</v>
      </c>
      <c r="D326" s="1">
        <v>5</v>
      </c>
      <c r="E326" s="1">
        <v>3</v>
      </c>
      <c r="F326" s="1" t="s">
        <v>361</v>
      </c>
      <c r="G326" s="2">
        <v>70.772066666666603</v>
      </c>
      <c r="H326" s="1">
        <f>1+COUNTIFS(A:A,A326,G:G,"&gt;"&amp;G326)</f>
        <v>1</v>
      </c>
      <c r="I326" s="2">
        <f>AVERAGEIF(A:A,A326,G:G)</f>
        <v>45.643629629629629</v>
      </c>
      <c r="J326" s="2">
        <f t="shared" ref="J326:J380" si="48">G326-I326</f>
        <v>25.128437037036974</v>
      </c>
      <c r="K326" s="2">
        <f t="shared" ref="K326:K380" si="49">90+J326</f>
        <v>115.12843703703697</v>
      </c>
      <c r="L326" s="2">
        <f t="shared" ref="L326:L380" si="50">EXP(0.06*K326)</f>
        <v>999.95094444334461</v>
      </c>
      <c r="M326" s="2">
        <f>SUMIF(A:A,A326,L:L)</f>
        <v>2681.4110789183192</v>
      </c>
      <c r="N326" s="3">
        <f t="shared" ref="N326:N380" si="51">L326/M326</f>
        <v>0.37291967363941997</v>
      </c>
      <c r="O326" s="6">
        <f t="shared" ref="O326:O380" si="52">1/N326</f>
        <v>2.6815426234844093</v>
      </c>
      <c r="P326" s="3">
        <f t="shared" ref="P326:P380" si="53">IF(O326&gt;21,"",N326)</f>
        <v>0.37291967363941997</v>
      </c>
      <c r="Q326" s="3">
        <f>IF(ISNUMBER(P326),SUMIF(A:A,A326,P:P),"")</f>
        <v>0.97444612306495837</v>
      </c>
      <c r="R326" s="3">
        <f t="shared" ref="R326:R380" si="54">IFERROR(P326*(1/Q326),"")</f>
        <v>0.38269911985124749</v>
      </c>
      <c r="S326" s="7">
        <f t="shared" ref="S326:S380" si="55">IFERROR(1/R326,"")</f>
        <v>2.61301881328782</v>
      </c>
    </row>
    <row r="327" spans="1:19" x14ac:dyDescent="0.25">
      <c r="A327" s="1">
        <v>36</v>
      </c>
      <c r="B327" s="5">
        <v>0.61736111111111114</v>
      </c>
      <c r="C327" s="1" t="s">
        <v>121</v>
      </c>
      <c r="D327" s="1">
        <v>5</v>
      </c>
      <c r="E327" s="1">
        <v>1</v>
      </c>
      <c r="F327" s="1" t="s">
        <v>359</v>
      </c>
      <c r="G327" s="2">
        <v>54.518633333333298</v>
      </c>
      <c r="H327" s="1">
        <f>1+COUNTIFS(A:A,A327,G:G,"&gt;"&amp;G327)</f>
        <v>2</v>
      </c>
      <c r="I327" s="2">
        <f>AVERAGEIF(A:A,A327,G:G)</f>
        <v>45.643629629629629</v>
      </c>
      <c r="J327" s="2">
        <f t="shared" si="48"/>
        <v>8.8750037037036691</v>
      </c>
      <c r="K327" s="2">
        <f t="shared" si="49"/>
        <v>98.875003703703669</v>
      </c>
      <c r="L327" s="2">
        <f t="shared" si="50"/>
        <v>377.09616037147509</v>
      </c>
      <c r="M327" s="2">
        <f>SUMIF(A:A,A327,L:L)</f>
        <v>2681.4110789183192</v>
      </c>
      <c r="N327" s="3">
        <f t="shared" si="51"/>
        <v>0.14063347590985401</v>
      </c>
      <c r="O327" s="6">
        <f t="shared" si="52"/>
        <v>7.1106825279707913</v>
      </c>
      <c r="P327" s="3">
        <f t="shared" si="53"/>
        <v>0.14063347590985401</v>
      </c>
      <c r="Q327" s="3">
        <f>IF(ISNUMBER(P327),SUMIF(A:A,A327,P:P),"")</f>
        <v>0.97444612306495837</v>
      </c>
      <c r="R327" s="3">
        <f t="shared" si="54"/>
        <v>0.14432144844243905</v>
      </c>
      <c r="S327" s="7">
        <f t="shared" si="55"/>
        <v>6.9289770217268742</v>
      </c>
    </row>
    <row r="328" spans="1:19" x14ac:dyDescent="0.25">
      <c r="A328" s="1">
        <v>36</v>
      </c>
      <c r="B328" s="5">
        <v>0.61736111111111114</v>
      </c>
      <c r="C328" s="1" t="s">
        <v>121</v>
      </c>
      <c r="D328" s="1">
        <v>5</v>
      </c>
      <c r="E328" s="1">
        <v>6</v>
      </c>
      <c r="F328" s="1" t="s">
        <v>364</v>
      </c>
      <c r="G328" s="2">
        <v>52.954266666666705</v>
      </c>
      <c r="H328" s="1">
        <f>1+COUNTIFS(A:A,A328,G:G,"&gt;"&amp;G328)</f>
        <v>3</v>
      </c>
      <c r="I328" s="2">
        <f>AVERAGEIF(A:A,A328,G:G)</f>
        <v>45.643629629629629</v>
      </c>
      <c r="J328" s="2">
        <f t="shared" si="48"/>
        <v>7.3106370370370755</v>
      </c>
      <c r="K328" s="2">
        <f t="shared" si="49"/>
        <v>97.310637037037083</v>
      </c>
      <c r="L328" s="2">
        <f t="shared" si="50"/>
        <v>343.31150821260673</v>
      </c>
      <c r="M328" s="2">
        <f>SUMIF(A:A,A328,L:L)</f>
        <v>2681.4110789183192</v>
      </c>
      <c r="N328" s="3">
        <f t="shared" si="51"/>
        <v>0.12803389637335971</v>
      </c>
      <c r="O328" s="6">
        <f t="shared" si="52"/>
        <v>7.8104316772794249</v>
      </c>
      <c r="P328" s="3">
        <f t="shared" si="53"/>
        <v>0.12803389637335971</v>
      </c>
      <c r="Q328" s="3">
        <f>IF(ISNUMBER(P328),SUMIF(A:A,A328,P:P),"")</f>
        <v>0.97444612306495837</v>
      </c>
      <c r="R328" s="3">
        <f t="shared" si="54"/>
        <v>0.13139145750885678</v>
      </c>
      <c r="S328" s="7">
        <f t="shared" si="55"/>
        <v>7.6108448673886766</v>
      </c>
    </row>
    <row r="329" spans="1:19" x14ac:dyDescent="0.25">
      <c r="A329" s="1">
        <v>36</v>
      </c>
      <c r="B329" s="5">
        <v>0.61736111111111114</v>
      </c>
      <c r="C329" s="1" t="s">
        <v>121</v>
      </c>
      <c r="D329" s="1">
        <v>5</v>
      </c>
      <c r="E329" s="1">
        <v>8</v>
      </c>
      <c r="F329" s="1" t="s">
        <v>366</v>
      </c>
      <c r="G329" s="2">
        <v>50.451166666666701</v>
      </c>
      <c r="H329" s="1">
        <f>1+COUNTIFS(A:A,A329,G:G,"&gt;"&amp;G329)</f>
        <v>4</v>
      </c>
      <c r="I329" s="2">
        <f>AVERAGEIF(A:A,A329,G:G)</f>
        <v>45.643629629629629</v>
      </c>
      <c r="J329" s="2">
        <f t="shared" si="48"/>
        <v>4.807537037037072</v>
      </c>
      <c r="K329" s="2">
        <f t="shared" si="49"/>
        <v>94.807537037037065</v>
      </c>
      <c r="L329" s="2">
        <f t="shared" si="50"/>
        <v>295.43599731083839</v>
      </c>
      <c r="M329" s="2">
        <f>SUMIF(A:A,A329,L:L)</f>
        <v>2681.4110789183192</v>
      </c>
      <c r="N329" s="3">
        <f t="shared" si="51"/>
        <v>0.11017930060541752</v>
      </c>
      <c r="O329" s="6">
        <f t="shared" si="52"/>
        <v>9.0761149735491244</v>
      </c>
      <c r="P329" s="3">
        <f t="shared" si="53"/>
        <v>0.11017930060541752</v>
      </c>
      <c r="Q329" s="3">
        <f>IF(ISNUMBER(P329),SUMIF(A:A,A329,P:P),"")</f>
        <v>0.97444612306495837</v>
      </c>
      <c r="R329" s="3">
        <f t="shared" si="54"/>
        <v>0.11306864278844564</v>
      </c>
      <c r="S329" s="7">
        <f t="shared" si="55"/>
        <v>8.8441850484667608</v>
      </c>
    </row>
    <row r="330" spans="1:19" x14ac:dyDescent="0.25">
      <c r="A330" s="1">
        <v>36</v>
      </c>
      <c r="B330" s="5">
        <v>0.61736111111111114</v>
      </c>
      <c r="C330" s="1" t="s">
        <v>121</v>
      </c>
      <c r="D330" s="1">
        <v>5</v>
      </c>
      <c r="E330" s="1">
        <v>4</v>
      </c>
      <c r="F330" s="1" t="s">
        <v>362</v>
      </c>
      <c r="G330" s="2">
        <v>41.140266666666705</v>
      </c>
      <c r="H330" s="1">
        <f>1+COUNTIFS(A:A,A330,G:G,"&gt;"&amp;G330)</f>
        <v>5</v>
      </c>
      <c r="I330" s="2">
        <f>AVERAGEIF(A:A,A330,G:G)</f>
        <v>45.643629629629629</v>
      </c>
      <c r="J330" s="2">
        <f t="shared" si="48"/>
        <v>-4.5033629629629246</v>
      </c>
      <c r="K330" s="2">
        <f t="shared" si="49"/>
        <v>85.496637037037075</v>
      </c>
      <c r="L330" s="2">
        <f t="shared" si="50"/>
        <v>168.98301758687512</v>
      </c>
      <c r="M330" s="2">
        <f>SUMIF(A:A,A330,L:L)</f>
        <v>2681.4110789183192</v>
      </c>
      <c r="N330" s="3">
        <f t="shared" si="51"/>
        <v>6.3020183259272153E-2</v>
      </c>
      <c r="O330" s="6">
        <f t="shared" si="52"/>
        <v>15.867932276329427</v>
      </c>
      <c r="P330" s="3">
        <f t="shared" si="53"/>
        <v>6.3020183259272153E-2</v>
      </c>
      <c r="Q330" s="3">
        <f>IF(ISNUMBER(P330),SUMIF(A:A,A330,P:P),"")</f>
        <v>0.97444612306495837</v>
      </c>
      <c r="R330" s="3">
        <f t="shared" si="54"/>
        <v>6.4672824661719253E-2</v>
      </c>
      <c r="S330" s="7">
        <f t="shared" si="55"/>
        <v>15.462445087726529</v>
      </c>
    </row>
    <row r="331" spans="1:19" x14ac:dyDescent="0.25">
      <c r="A331" s="1">
        <v>36</v>
      </c>
      <c r="B331" s="5">
        <v>0.61736111111111114</v>
      </c>
      <c r="C331" s="1" t="s">
        <v>121</v>
      </c>
      <c r="D331" s="1">
        <v>5</v>
      </c>
      <c r="E331" s="1">
        <v>7</v>
      </c>
      <c r="F331" s="1" t="s">
        <v>365</v>
      </c>
      <c r="G331" s="2">
        <v>39.785933333333304</v>
      </c>
      <c r="H331" s="1">
        <f>1+COUNTIFS(A:A,A331,G:G,"&gt;"&amp;G331)</f>
        <v>6</v>
      </c>
      <c r="I331" s="2">
        <f>AVERAGEIF(A:A,A331,G:G)</f>
        <v>45.643629629629629</v>
      </c>
      <c r="J331" s="2">
        <f t="shared" si="48"/>
        <v>-5.857696296296325</v>
      </c>
      <c r="K331" s="2">
        <f t="shared" si="49"/>
        <v>84.142303703703675</v>
      </c>
      <c r="L331" s="2">
        <f t="shared" si="50"/>
        <v>155.79456092773498</v>
      </c>
      <c r="M331" s="2">
        <f>SUMIF(A:A,A331,L:L)</f>
        <v>2681.4110789183192</v>
      </c>
      <c r="N331" s="3">
        <f t="shared" si="51"/>
        <v>5.8101707027548528E-2</v>
      </c>
      <c r="O331" s="6">
        <f t="shared" si="52"/>
        <v>17.211198279008514</v>
      </c>
      <c r="P331" s="3">
        <f t="shared" si="53"/>
        <v>5.8101707027548528E-2</v>
      </c>
      <c r="Q331" s="3">
        <f>IF(ISNUMBER(P331),SUMIF(A:A,A331,P:P),"")</f>
        <v>0.97444612306495837</v>
      </c>
      <c r="R331" s="3">
        <f t="shared" si="54"/>
        <v>5.9625366300190372E-2</v>
      </c>
      <c r="S331" s="7">
        <f t="shared" si="55"/>
        <v>16.771385436282127</v>
      </c>
    </row>
    <row r="332" spans="1:19" x14ac:dyDescent="0.25">
      <c r="A332" s="1">
        <v>36</v>
      </c>
      <c r="B332" s="5">
        <v>0.61736111111111114</v>
      </c>
      <c r="C332" s="1" t="s">
        <v>121</v>
      </c>
      <c r="D332" s="1">
        <v>5</v>
      </c>
      <c r="E332" s="1">
        <v>5</v>
      </c>
      <c r="F332" s="1" t="s">
        <v>363</v>
      </c>
      <c r="G332" s="2">
        <v>37.876966666666704</v>
      </c>
      <c r="H332" s="1">
        <f>1+COUNTIFS(A:A,A332,G:G,"&gt;"&amp;G332)</f>
        <v>7</v>
      </c>
      <c r="I332" s="2">
        <f>AVERAGEIF(A:A,A332,G:G)</f>
        <v>45.643629629629629</v>
      </c>
      <c r="J332" s="2">
        <f t="shared" si="48"/>
        <v>-7.7666629629629256</v>
      </c>
      <c r="K332" s="2">
        <f t="shared" si="49"/>
        <v>82.233337037037074</v>
      </c>
      <c r="L332" s="2">
        <f t="shared" si="50"/>
        <v>138.93416977720133</v>
      </c>
      <c r="M332" s="2">
        <f>SUMIF(A:A,A332,L:L)</f>
        <v>2681.4110789183192</v>
      </c>
      <c r="N332" s="3">
        <f t="shared" si="51"/>
        <v>5.1813827006803953E-2</v>
      </c>
      <c r="O332" s="6">
        <f t="shared" si="52"/>
        <v>19.299867579144166</v>
      </c>
      <c r="P332" s="3">
        <f t="shared" si="53"/>
        <v>5.1813827006803953E-2</v>
      </c>
      <c r="Q332" s="3">
        <f>IF(ISNUMBER(P332),SUMIF(A:A,A332,P:P),"")</f>
        <v>0.97444612306495837</v>
      </c>
      <c r="R332" s="3">
        <f t="shared" si="54"/>
        <v>5.3172592902142365E-2</v>
      </c>
      <c r="S332" s="7">
        <f t="shared" si="55"/>
        <v>18.806681138164116</v>
      </c>
    </row>
    <row r="333" spans="1:19" x14ac:dyDescent="0.25">
      <c r="A333" s="1">
        <v>36</v>
      </c>
      <c r="B333" s="5">
        <v>0.61736111111111114</v>
      </c>
      <c r="C333" s="1" t="s">
        <v>121</v>
      </c>
      <c r="D333" s="1">
        <v>5</v>
      </c>
      <c r="E333" s="1">
        <v>9</v>
      </c>
      <c r="F333" s="1" t="s">
        <v>367</v>
      </c>
      <c r="G333" s="2">
        <v>37.197533333333297</v>
      </c>
      <c r="H333" s="1">
        <f>1+COUNTIFS(A:A,A333,G:G,"&gt;"&amp;G333)</f>
        <v>8</v>
      </c>
      <c r="I333" s="2">
        <f>AVERAGEIF(A:A,A333,G:G)</f>
        <v>45.643629629629629</v>
      </c>
      <c r="J333" s="2">
        <f t="shared" si="48"/>
        <v>-8.4460962962963322</v>
      </c>
      <c r="K333" s="2">
        <f t="shared" si="49"/>
        <v>81.553903703703668</v>
      </c>
      <c r="L333" s="2">
        <f t="shared" si="50"/>
        <v>133.3842715653069</v>
      </c>
      <c r="M333" s="2">
        <f>SUMIF(A:A,A333,L:L)</f>
        <v>2681.4110789183192</v>
      </c>
      <c r="N333" s="3">
        <f t="shared" si="51"/>
        <v>4.9744059243282499E-2</v>
      </c>
      <c r="O333" s="6">
        <f t="shared" si="52"/>
        <v>20.10290304434778</v>
      </c>
      <c r="P333" s="3">
        <f t="shared" si="53"/>
        <v>4.9744059243282499E-2</v>
      </c>
      <c r="Q333" s="3">
        <f>IF(ISNUMBER(P333),SUMIF(A:A,A333,P:P),"")</f>
        <v>0.97444612306495837</v>
      </c>
      <c r="R333" s="3">
        <f t="shared" si="54"/>
        <v>5.1048547544959001E-2</v>
      </c>
      <c r="S333" s="7">
        <f t="shared" si="55"/>
        <v>19.589195933915441</v>
      </c>
    </row>
    <row r="334" spans="1:19" x14ac:dyDescent="0.25">
      <c r="A334" s="1">
        <v>36</v>
      </c>
      <c r="B334" s="5">
        <v>0.61736111111111114</v>
      </c>
      <c r="C334" s="1" t="s">
        <v>121</v>
      </c>
      <c r="D334" s="1">
        <v>5</v>
      </c>
      <c r="E334" s="1">
        <v>10</v>
      </c>
      <c r="F334" s="1" t="s">
        <v>368</v>
      </c>
      <c r="G334" s="2">
        <v>26.095833333333303</v>
      </c>
      <c r="H334" s="1">
        <f>1+COUNTIFS(A:A,A334,G:G,"&gt;"&amp;G334)</f>
        <v>9</v>
      </c>
      <c r="I334" s="2">
        <f>AVERAGEIF(A:A,A334,G:G)</f>
        <v>45.643629629629629</v>
      </c>
      <c r="J334" s="2">
        <f t="shared" si="48"/>
        <v>-19.547796296296326</v>
      </c>
      <c r="K334" s="2">
        <f t="shared" si="49"/>
        <v>70.452203703703674</v>
      </c>
      <c r="L334" s="2">
        <f t="shared" si="50"/>
        <v>68.520448722936237</v>
      </c>
      <c r="M334" s="2">
        <f>SUMIF(A:A,A334,L:L)</f>
        <v>2681.4110789183192</v>
      </c>
      <c r="N334" s="3">
        <f t="shared" si="51"/>
        <v>2.5553876935041745E-2</v>
      </c>
      <c r="O334" s="6">
        <f t="shared" si="52"/>
        <v>39.133005239948979</v>
      </c>
      <c r="P334" s="3" t="str">
        <f t="shared" si="53"/>
        <v/>
      </c>
      <c r="Q334" s="3" t="str">
        <f>IF(ISNUMBER(P334),SUMIF(A:A,A334,P:P),"")</f>
        <v/>
      </c>
      <c r="R334" s="3" t="str">
        <f t="shared" si="54"/>
        <v/>
      </c>
      <c r="S334" s="7" t="str">
        <f t="shared" si="55"/>
        <v/>
      </c>
    </row>
    <row r="335" spans="1:19" x14ac:dyDescent="0.25">
      <c r="A335" s="1">
        <v>37</v>
      </c>
      <c r="B335" s="5">
        <v>0.61944444444444446</v>
      </c>
      <c r="C335" s="1" t="s">
        <v>176</v>
      </c>
      <c r="D335" s="1">
        <v>3</v>
      </c>
      <c r="E335" s="1">
        <v>1</v>
      </c>
      <c r="F335" s="1" t="s">
        <v>369</v>
      </c>
      <c r="G335" s="2">
        <v>69.283866666666611</v>
      </c>
      <c r="H335" s="1">
        <f>1+COUNTIFS(A:A,A335,G:G,"&gt;"&amp;G335)</f>
        <v>1</v>
      </c>
      <c r="I335" s="2">
        <f>AVERAGEIF(A:A,A335,G:G)</f>
        <v>47.989628571428547</v>
      </c>
      <c r="J335" s="2">
        <f t="shared" si="48"/>
        <v>21.294238095238065</v>
      </c>
      <c r="K335" s="2">
        <f t="shared" si="49"/>
        <v>111.29423809523806</v>
      </c>
      <c r="L335" s="2">
        <f t="shared" si="50"/>
        <v>794.45336401023928</v>
      </c>
      <c r="M335" s="2">
        <f>SUMIF(A:A,A335,L:L)</f>
        <v>2030.4462772217635</v>
      </c>
      <c r="N335" s="3">
        <f t="shared" si="51"/>
        <v>0.39127031969409248</v>
      </c>
      <c r="O335" s="6">
        <f t="shared" si="52"/>
        <v>2.5557778079917526</v>
      </c>
      <c r="P335" s="3">
        <f t="shared" si="53"/>
        <v>0.39127031969409248</v>
      </c>
      <c r="Q335" s="3">
        <f>IF(ISNUMBER(P335),SUMIF(A:A,A335,P:P),"")</f>
        <v>0.97070260290214583</v>
      </c>
      <c r="R335" s="3">
        <f t="shared" si="54"/>
        <v>0.40307949986360081</v>
      </c>
      <c r="S335" s="7">
        <f t="shared" si="55"/>
        <v>2.4809001706571352</v>
      </c>
    </row>
    <row r="336" spans="1:19" x14ac:dyDescent="0.25">
      <c r="A336" s="1">
        <v>37</v>
      </c>
      <c r="B336" s="5">
        <v>0.61944444444444446</v>
      </c>
      <c r="C336" s="1" t="s">
        <v>176</v>
      </c>
      <c r="D336" s="1">
        <v>3</v>
      </c>
      <c r="E336" s="1">
        <v>5</v>
      </c>
      <c r="F336" s="1" t="s">
        <v>373</v>
      </c>
      <c r="G336" s="2">
        <v>54.236766666666604</v>
      </c>
      <c r="H336" s="1">
        <f>1+COUNTIFS(A:A,A336,G:G,"&gt;"&amp;G336)</f>
        <v>2</v>
      </c>
      <c r="I336" s="2">
        <f>AVERAGEIF(A:A,A336,G:G)</f>
        <v>47.989628571428547</v>
      </c>
      <c r="J336" s="2">
        <f t="shared" si="48"/>
        <v>6.2471380952380571</v>
      </c>
      <c r="K336" s="2">
        <f t="shared" si="49"/>
        <v>96.247138095238057</v>
      </c>
      <c r="L336" s="2">
        <f t="shared" si="50"/>
        <v>322.08912266604193</v>
      </c>
      <c r="M336" s="2">
        <f>SUMIF(A:A,A336,L:L)</f>
        <v>2030.4462772217635</v>
      </c>
      <c r="N336" s="3">
        <f t="shared" si="51"/>
        <v>0.15862971913088625</v>
      </c>
      <c r="O336" s="6">
        <f t="shared" si="52"/>
        <v>6.3039889717947144</v>
      </c>
      <c r="P336" s="3">
        <f t="shared" si="53"/>
        <v>0.15862971913088625</v>
      </c>
      <c r="Q336" s="3">
        <f>IF(ISNUMBER(P336),SUMIF(A:A,A336,P:P),"")</f>
        <v>0.97070260290214583</v>
      </c>
      <c r="R336" s="3">
        <f t="shared" si="54"/>
        <v>0.16341742430341183</v>
      </c>
      <c r="S336" s="7">
        <f t="shared" si="55"/>
        <v>6.1192985035875518</v>
      </c>
    </row>
    <row r="337" spans="1:19" x14ac:dyDescent="0.25">
      <c r="A337" s="1">
        <v>37</v>
      </c>
      <c r="B337" s="5">
        <v>0.61944444444444446</v>
      </c>
      <c r="C337" s="1" t="s">
        <v>176</v>
      </c>
      <c r="D337" s="1">
        <v>3</v>
      </c>
      <c r="E337" s="1">
        <v>2</v>
      </c>
      <c r="F337" s="1" t="s">
        <v>370</v>
      </c>
      <c r="G337" s="2">
        <v>54.072099999999999</v>
      </c>
      <c r="H337" s="1">
        <f>1+COUNTIFS(A:A,A337,G:G,"&gt;"&amp;G337)</f>
        <v>3</v>
      </c>
      <c r="I337" s="2">
        <f>AVERAGEIF(A:A,A337,G:G)</f>
        <v>47.989628571428547</v>
      </c>
      <c r="J337" s="2">
        <f t="shared" si="48"/>
        <v>6.0824714285714521</v>
      </c>
      <c r="K337" s="2">
        <f t="shared" si="49"/>
        <v>96.082471428571452</v>
      </c>
      <c r="L337" s="2">
        <f t="shared" si="50"/>
        <v>318.92255075787182</v>
      </c>
      <c r="M337" s="2">
        <f>SUMIF(A:A,A337,L:L)</f>
        <v>2030.4462772217635</v>
      </c>
      <c r="N337" s="3">
        <f t="shared" si="51"/>
        <v>0.15707017434327292</v>
      </c>
      <c r="O337" s="6">
        <f t="shared" si="52"/>
        <v>6.3665810786873207</v>
      </c>
      <c r="P337" s="3">
        <f t="shared" si="53"/>
        <v>0.15707017434327292</v>
      </c>
      <c r="Q337" s="3">
        <f>IF(ISNUMBER(P337),SUMIF(A:A,A337,P:P),"")</f>
        <v>0.97070260290214583</v>
      </c>
      <c r="R337" s="3">
        <f t="shared" si="54"/>
        <v>0.16181080989550697</v>
      </c>
      <c r="S337" s="7">
        <f t="shared" si="55"/>
        <v>6.1800568246693333</v>
      </c>
    </row>
    <row r="338" spans="1:19" x14ac:dyDescent="0.25">
      <c r="A338" s="1">
        <v>37</v>
      </c>
      <c r="B338" s="5">
        <v>0.61944444444444446</v>
      </c>
      <c r="C338" s="1" t="s">
        <v>176</v>
      </c>
      <c r="D338" s="1">
        <v>3</v>
      </c>
      <c r="E338" s="1">
        <v>6</v>
      </c>
      <c r="F338" s="1" t="s">
        <v>374</v>
      </c>
      <c r="G338" s="2">
        <v>46.845066666666604</v>
      </c>
      <c r="H338" s="1">
        <f>1+COUNTIFS(A:A,A338,G:G,"&gt;"&amp;G338)</f>
        <v>4</v>
      </c>
      <c r="I338" s="2">
        <f>AVERAGEIF(A:A,A338,G:G)</f>
        <v>47.989628571428547</v>
      </c>
      <c r="J338" s="2">
        <f t="shared" si="48"/>
        <v>-1.1445619047619431</v>
      </c>
      <c r="K338" s="2">
        <f t="shared" si="49"/>
        <v>88.855438095238057</v>
      </c>
      <c r="L338" s="2">
        <f t="shared" si="50"/>
        <v>206.7119515382999</v>
      </c>
      <c r="M338" s="2">
        <f>SUMIF(A:A,A338,L:L)</f>
        <v>2030.4462772217635</v>
      </c>
      <c r="N338" s="3">
        <f t="shared" si="51"/>
        <v>0.10180616638680119</v>
      </c>
      <c r="O338" s="6">
        <f t="shared" si="52"/>
        <v>9.8225877222467197</v>
      </c>
      <c r="P338" s="3">
        <f t="shared" si="53"/>
        <v>0.10180616638680119</v>
      </c>
      <c r="Q338" s="3">
        <f>IF(ISNUMBER(P338),SUMIF(A:A,A338,P:P),"")</f>
        <v>0.97070260290214583</v>
      </c>
      <c r="R338" s="3">
        <f t="shared" si="54"/>
        <v>0.1048788435123461</v>
      </c>
      <c r="S338" s="7">
        <f t="shared" si="55"/>
        <v>9.5348114692195498</v>
      </c>
    </row>
    <row r="339" spans="1:19" x14ac:dyDescent="0.25">
      <c r="A339" s="1">
        <v>37</v>
      </c>
      <c r="B339" s="5">
        <v>0.61944444444444446</v>
      </c>
      <c r="C339" s="1" t="s">
        <v>176</v>
      </c>
      <c r="D339" s="1">
        <v>3</v>
      </c>
      <c r="E339" s="1">
        <v>3</v>
      </c>
      <c r="F339" s="1" t="s">
        <v>371</v>
      </c>
      <c r="G339" s="2">
        <v>46.004566666666705</v>
      </c>
      <c r="H339" s="1">
        <f>1+COUNTIFS(A:A,A339,G:G,"&gt;"&amp;G339)</f>
        <v>5</v>
      </c>
      <c r="I339" s="2">
        <f>AVERAGEIF(A:A,A339,G:G)</f>
        <v>47.989628571428547</v>
      </c>
      <c r="J339" s="2">
        <f t="shared" si="48"/>
        <v>-1.9850619047618423</v>
      </c>
      <c r="K339" s="2">
        <f t="shared" si="49"/>
        <v>88.014938095238165</v>
      </c>
      <c r="L339" s="2">
        <f t="shared" si="50"/>
        <v>196.54595776408073</v>
      </c>
      <c r="M339" s="2">
        <f>SUMIF(A:A,A339,L:L)</f>
        <v>2030.4462772217635</v>
      </c>
      <c r="N339" s="3">
        <f t="shared" si="51"/>
        <v>9.6799388375353776E-2</v>
      </c>
      <c r="O339" s="6">
        <f t="shared" si="52"/>
        <v>10.330643785912715</v>
      </c>
      <c r="P339" s="3">
        <f t="shared" si="53"/>
        <v>9.6799388375353776E-2</v>
      </c>
      <c r="Q339" s="3">
        <f>IF(ISNUMBER(P339),SUMIF(A:A,A339,P:P),"")</f>
        <v>0.97070260290214583</v>
      </c>
      <c r="R339" s="3">
        <f t="shared" si="54"/>
        <v>9.9720952726354103E-2</v>
      </c>
      <c r="S339" s="7">
        <f t="shared" si="55"/>
        <v>10.027982812640351</v>
      </c>
    </row>
    <row r="340" spans="1:19" x14ac:dyDescent="0.25">
      <c r="A340" s="1">
        <v>37</v>
      </c>
      <c r="B340" s="5">
        <v>0.61944444444444446</v>
      </c>
      <c r="C340" s="1" t="s">
        <v>176</v>
      </c>
      <c r="D340" s="1">
        <v>3</v>
      </c>
      <c r="E340" s="1">
        <v>4</v>
      </c>
      <c r="F340" s="1" t="s">
        <v>372</v>
      </c>
      <c r="G340" s="2">
        <v>39.399499999999996</v>
      </c>
      <c r="H340" s="1">
        <f>1+COUNTIFS(A:A,A340,G:G,"&gt;"&amp;G340)</f>
        <v>6</v>
      </c>
      <c r="I340" s="2">
        <f>AVERAGEIF(A:A,A340,G:G)</f>
        <v>47.989628571428547</v>
      </c>
      <c r="J340" s="2">
        <f t="shared" si="48"/>
        <v>-8.5901285714285507</v>
      </c>
      <c r="K340" s="2">
        <f t="shared" si="49"/>
        <v>81.409871428571449</v>
      </c>
      <c r="L340" s="2">
        <f t="shared" si="50"/>
        <v>132.23653961560422</v>
      </c>
      <c r="M340" s="2">
        <f>SUMIF(A:A,A340,L:L)</f>
        <v>2030.4462772217635</v>
      </c>
      <c r="N340" s="3">
        <f t="shared" si="51"/>
        <v>6.5126834971739295E-2</v>
      </c>
      <c r="O340" s="6">
        <f t="shared" si="52"/>
        <v>15.354653737340888</v>
      </c>
      <c r="P340" s="3">
        <f t="shared" si="53"/>
        <v>6.5126834971739295E-2</v>
      </c>
      <c r="Q340" s="3">
        <f>IF(ISNUMBER(P340),SUMIF(A:A,A340,P:P),"")</f>
        <v>0.97070260290214583</v>
      </c>
      <c r="R340" s="3">
        <f t="shared" si="54"/>
        <v>6.7092469698780202E-2</v>
      </c>
      <c r="S340" s="7">
        <f t="shared" si="55"/>
        <v>14.904802349497963</v>
      </c>
    </row>
    <row r="341" spans="1:19" x14ac:dyDescent="0.25">
      <c r="A341" s="1">
        <v>37</v>
      </c>
      <c r="B341" s="5">
        <v>0.61944444444444446</v>
      </c>
      <c r="C341" s="1" t="s">
        <v>176</v>
      </c>
      <c r="D341" s="1">
        <v>3</v>
      </c>
      <c r="E341" s="1">
        <v>7</v>
      </c>
      <c r="F341" s="1" t="s">
        <v>375</v>
      </c>
      <c r="G341" s="2">
        <v>26.085533333333299</v>
      </c>
      <c r="H341" s="1">
        <f>1+COUNTIFS(A:A,A341,G:G,"&gt;"&amp;G341)</f>
        <v>7</v>
      </c>
      <c r="I341" s="2">
        <f>AVERAGEIF(A:A,A341,G:G)</f>
        <v>47.989628571428547</v>
      </c>
      <c r="J341" s="2">
        <f t="shared" si="48"/>
        <v>-21.904095238095248</v>
      </c>
      <c r="K341" s="2">
        <f t="shared" si="49"/>
        <v>68.095904761904748</v>
      </c>
      <c r="L341" s="2">
        <f t="shared" si="50"/>
        <v>59.486790869625672</v>
      </c>
      <c r="M341" s="2">
        <f>SUMIF(A:A,A341,L:L)</f>
        <v>2030.4462772217635</v>
      </c>
      <c r="N341" s="3">
        <f t="shared" si="51"/>
        <v>2.9297397097854158E-2</v>
      </c>
      <c r="O341" s="6">
        <f t="shared" si="52"/>
        <v>34.13272505608505</v>
      </c>
      <c r="P341" s="3" t="str">
        <f t="shared" si="53"/>
        <v/>
      </c>
      <c r="Q341" s="3" t="str">
        <f>IF(ISNUMBER(P341),SUMIF(A:A,A341,P:P),"")</f>
        <v/>
      </c>
      <c r="R341" s="3" t="str">
        <f t="shared" si="54"/>
        <v/>
      </c>
      <c r="S341" s="7" t="str">
        <f t="shared" si="55"/>
        <v/>
      </c>
    </row>
    <row r="342" spans="1:19" x14ac:dyDescent="0.25">
      <c r="A342" s="1">
        <v>38</v>
      </c>
      <c r="B342" s="5">
        <v>0.62083333333333335</v>
      </c>
      <c r="C342" s="1" t="s">
        <v>76</v>
      </c>
      <c r="D342" s="1">
        <v>6</v>
      </c>
      <c r="E342" s="1">
        <v>6</v>
      </c>
      <c r="F342" s="1" t="s">
        <v>380</v>
      </c>
      <c r="G342" s="2">
        <v>66.491233333333298</v>
      </c>
      <c r="H342" s="1">
        <f>1+COUNTIFS(A:A,A342,G:G,"&gt;"&amp;G342)</f>
        <v>1</v>
      </c>
      <c r="I342" s="2">
        <f>AVERAGEIF(A:A,A342,G:G)</f>
        <v>48.754808888888874</v>
      </c>
      <c r="J342" s="2">
        <f t="shared" si="48"/>
        <v>17.736424444444424</v>
      </c>
      <c r="K342" s="2">
        <f t="shared" si="49"/>
        <v>107.73642444444442</v>
      </c>
      <c r="L342" s="2">
        <f t="shared" si="50"/>
        <v>641.74143071518097</v>
      </c>
      <c r="M342" s="2">
        <f>SUMIF(A:A,A342,L:L)</f>
        <v>3962.2427754815712</v>
      </c>
      <c r="N342" s="3">
        <f t="shared" si="51"/>
        <v>0.16196418722403594</v>
      </c>
      <c r="O342" s="6">
        <f t="shared" si="52"/>
        <v>6.1742044160463472</v>
      </c>
      <c r="P342" s="3">
        <f t="shared" si="53"/>
        <v>0.16196418722403594</v>
      </c>
      <c r="Q342" s="3">
        <f>IF(ISNUMBER(P342),SUMIF(A:A,A342,P:P),"")</f>
        <v>0.84348569314869182</v>
      </c>
      <c r="R342" s="3">
        <f t="shared" si="54"/>
        <v>0.19201770526709391</v>
      </c>
      <c r="S342" s="7">
        <f t="shared" si="55"/>
        <v>5.2078530915105672</v>
      </c>
    </row>
    <row r="343" spans="1:19" x14ac:dyDescent="0.25">
      <c r="A343" s="1">
        <v>38</v>
      </c>
      <c r="B343" s="5">
        <v>0.62083333333333335</v>
      </c>
      <c r="C343" s="1" t="s">
        <v>76</v>
      </c>
      <c r="D343" s="1">
        <v>6</v>
      </c>
      <c r="E343" s="1">
        <v>3</v>
      </c>
      <c r="F343" s="1" t="s">
        <v>377</v>
      </c>
      <c r="G343" s="2">
        <v>61.125399999999999</v>
      </c>
      <c r="H343" s="1">
        <f>1+COUNTIFS(A:A,A343,G:G,"&gt;"&amp;G343)</f>
        <v>2</v>
      </c>
      <c r="I343" s="2">
        <f>AVERAGEIF(A:A,A343,G:G)</f>
        <v>48.754808888888874</v>
      </c>
      <c r="J343" s="2">
        <f t="shared" si="48"/>
        <v>12.370591111111125</v>
      </c>
      <c r="K343" s="2">
        <f t="shared" si="49"/>
        <v>102.37059111111112</v>
      </c>
      <c r="L343" s="2">
        <f t="shared" si="50"/>
        <v>465.0921075230363</v>
      </c>
      <c r="M343" s="2">
        <f>SUMIF(A:A,A343,L:L)</f>
        <v>3962.2427754815712</v>
      </c>
      <c r="N343" s="3">
        <f t="shared" si="51"/>
        <v>0.11738102228390308</v>
      </c>
      <c r="O343" s="6">
        <f t="shared" si="52"/>
        <v>8.5192647034659021</v>
      </c>
      <c r="P343" s="3">
        <f t="shared" si="53"/>
        <v>0.11738102228390308</v>
      </c>
      <c r="Q343" s="3">
        <f>IF(ISNUMBER(P343),SUMIF(A:A,A343,P:P),"")</f>
        <v>0.84348569314869182</v>
      </c>
      <c r="R343" s="3">
        <f t="shared" si="54"/>
        <v>0.13916184143648641</v>
      </c>
      <c r="S343" s="7">
        <f t="shared" si="55"/>
        <v>7.1858778935201206</v>
      </c>
    </row>
    <row r="344" spans="1:19" x14ac:dyDescent="0.25">
      <c r="A344" s="1">
        <v>38</v>
      </c>
      <c r="B344" s="5">
        <v>0.62083333333333335</v>
      </c>
      <c r="C344" s="1" t="s">
        <v>76</v>
      </c>
      <c r="D344" s="1">
        <v>6</v>
      </c>
      <c r="E344" s="1">
        <v>9</v>
      </c>
      <c r="F344" s="1" t="s">
        <v>382</v>
      </c>
      <c r="G344" s="2">
        <v>59.932966666666601</v>
      </c>
      <c r="H344" s="1">
        <f>1+COUNTIFS(A:A,A344,G:G,"&gt;"&amp;G344)</f>
        <v>3</v>
      </c>
      <c r="I344" s="2">
        <f>AVERAGEIF(A:A,A344,G:G)</f>
        <v>48.754808888888874</v>
      </c>
      <c r="J344" s="2">
        <f t="shared" si="48"/>
        <v>11.178157777777727</v>
      </c>
      <c r="K344" s="2">
        <f t="shared" si="49"/>
        <v>101.17815777777773</v>
      </c>
      <c r="L344" s="2">
        <f t="shared" si="50"/>
        <v>432.97910334584139</v>
      </c>
      <c r="M344" s="2">
        <f>SUMIF(A:A,A344,L:L)</f>
        <v>3962.2427754815712</v>
      </c>
      <c r="N344" s="3">
        <f t="shared" si="51"/>
        <v>0.10927626798264957</v>
      </c>
      <c r="O344" s="6">
        <f t="shared" si="52"/>
        <v>9.1511177903584322</v>
      </c>
      <c r="P344" s="3">
        <f t="shared" si="53"/>
        <v>0.10927626798264957</v>
      </c>
      <c r="Q344" s="3">
        <f>IF(ISNUMBER(P344),SUMIF(A:A,A344,P:P),"")</f>
        <v>0.84348569314869182</v>
      </c>
      <c r="R344" s="3">
        <f t="shared" si="54"/>
        <v>0.1295531967764936</v>
      </c>
      <c r="S344" s="7">
        <f t="shared" si="55"/>
        <v>7.7188369324858073</v>
      </c>
    </row>
    <row r="345" spans="1:19" x14ac:dyDescent="0.25">
      <c r="A345" s="1">
        <v>38</v>
      </c>
      <c r="B345" s="5">
        <v>0.62083333333333335</v>
      </c>
      <c r="C345" s="1" t="s">
        <v>76</v>
      </c>
      <c r="D345" s="1">
        <v>6</v>
      </c>
      <c r="E345" s="1">
        <v>14</v>
      </c>
      <c r="F345" s="1" t="s">
        <v>387</v>
      </c>
      <c r="G345" s="2">
        <v>58.689700000000002</v>
      </c>
      <c r="H345" s="1">
        <f>1+COUNTIFS(A:A,A345,G:G,"&gt;"&amp;G345)</f>
        <v>4</v>
      </c>
      <c r="I345" s="2">
        <f>AVERAGEIF(A:A,A345,G:G)</f>
        <v>48.754808888888874</v>
      </c>
      <c r="J345" s="2">
        <f t="shared" si="48"/>
        <v>9.9348911111111278</v>
      </c>
      <c r="K345" s="2">
        <f t="shared" si="49"/>
        <v>99.934891111111128</v>
      </c>
      <c r="L345" s="2">
        <f t="shared" si="50"/>
        <v>401.85585982261449</v>
      </c>
      <c r="M345" s="2">
        <f>SUMIF(A:A,A345,L:L)</f>
        <v>3962.2427754815712</v>
      </c>
      <c r="N345" s="3">
        <f t="shared" si="51"/>
        <v>0.10142131176547427</v>
      </c>
      <c r="O345" s="6">
        <f t="shared" si="52"/>
        <v>9.859860640655004</v>
      </c>
      <c r="P345" s="3">
        <f t="shared" si="53"/>
        <v>0.10142131176547427</v>
      </c>
      <c r="Q345" s="3">
        <f>IF(ISNUMBER(P345),SUMIF(A:A,A345,P:P),"")</f>
        <v>0.84348569314869182</v>
      </c>
      <c r="R345" s="3">
        <f t="shared" si="54"/>
        <v>0.12024070187470916</v>
      </c>
      <c r="S345" s="7">
        <f t="shared" si="55"/>
        <v>8.3166513868323904</v>
      </c>
    </row>
    <row r="346" spans="1:19" x14ac:dyDescent="0.25">
      <c r="A346" s="1">
        <v>38</v>
      </c>
      <c r="B346" s="5">
        <v>0.62083333333333335</v>
      </c>
      <c r="C346" s="1" t="s">
        <v>76</v>
      </c>
      <c r="D346" s="1">
        <v>6</v>
      </c>
      <c r="E346" s="1">
        <v>2</v>
      </c>
      <c r="F346" s="1" t="s">
        <v>376</v>
      </c>
      <c r="G346" s="2">
        <v>53.0287333333333</v>
      </c>
      <c r="H346" s="1">
        <f>1+COUNTIFS(A:A,A346,G:G,"&gt;"&amp;G346)</f>
        <v>5</v>
      </c>
      <c r="I346" s="2">
        <f>AVERAGEIF(A:A,A346,G:G)</f>
        <v>48.754808888888874</v>
      </c>
      <c r="J346" s="2">
        <f t="shared" si="48"/>
        <v>4.2739244444444253</v>
      </c>
      <c r="K346" s="2">
        <f t="shared" si="49"/>
        <v>94.273924444444418</v>
      </c>
      <c r="L346" s="2">
        <f t="shared" si="50"/>
        <v>286.12691372311417</v>
      </c>
      <c r="M346" s="2">
        <f>SUMIF(A:A,A346,L:L)</f>
        <v>3962.2427754815712</v>
      </c>
      <c r="N346" s="3">
        <f t="shared" si="51"/>
        <v>7.2213372561033509E-2</v>
      </c>
      <c r="O346" s="6">
        <f t="shared" si="52"/>
        <v>13.84785067550774</v>
      </c>
      <c r="P346" s="3">
        <f t="shared" si="53"/>
        <v>7.2213372561033509E-2</v>
      </c>
      <c r="Q346" s="3">
        <f>IF(ISNUMBER(P346),SUMIF(A:A,A346,P:P),"")</f>
        <v>0.84348569314869182</v>
      </c>
      <c r="R346" s="3">
        <f t="shared" si="54"/>
        <v>8.5613037835252939E-2</v>
      </c>
      <c r="S346" s="7">
        <f t="shared" si="55"/>
        <v>11.680463925650228</v>
      </c>
    </row>
    <row r="347" spans="1:19" x14ac:dyDescent="0.25">
      <c r="A347" s="1">
        <v>38</v>
      </c>
      <c r="B347" s="5">
        <v>0.62083333333333335</v>
      </c>
      <c r="C347" s="1" t="s">
        <v>76</v>
      </c>
      <c r="D347" s="1">
        <v>6</v>
      </c>
      <c r="E347" s="1">
        <v>5</v>
      </c>
      <c r="F347" s="1" t="s">
        <v>379</v>
      </c>
      <c r="G347" s="2">
        <v>50.493333333333403</v>
      </c>
      <c r="H347" s="1">
        <f>1+COUNTIFS(A:A,A347,G:G,"&gt;"&amp;G347)</f>
        <v>6</v>
      </c>
      <c r="I347" s="2">
        <f>AVERAGEIF(A:A,A347,G:G)</f>
        <v>48.754808888888874</v>
      </c>
      <c r="J347" s="2">
        <f t="shared" si="48"/>
        <v>1.7385244444445291</v>
      </c>
      <c r="K347" s="2">
        <f t="shared" si="49"/>
        <v>91.738524444444522</v>
      </c>
      <c r="L347" s="2">
        <f t="shared" si="50"/>
        <v>245.74919090371327</v>
      </c>
      <c r="M347" s="2">
        <f>SUMIF(A:A,A347,L:L)</f>
        <v>3962.2427754815712</v>
      </c>
      <c r="N347" s="3">
        <f t="shared" si="51"/>
        <v>6.2022749444939018E-2</v>
      </c>
      <c r="O347" s="6">
        <f t="shared" si="52"/>
        <v>16.123116258942286</v>
      </c>
      <c r="P347" s="3">
        <f t="shared" si="53"/>
        <v>6.2022749444939018E-2</v>
      </c>
      <c r="Q347" s="3">
        <f>IF(ISNUMBER(P347),SUMIF(A:A,A347,P:P),"")</f>
        <v>0.84348569314869182</v>
      </c>
      <c r="R347" s="3">
        <f t="shared" si="54"/>
        <v>7.3531477710559678E-2</v>
      </c>
      <c r="S347" s="7">
        <f t="shared" si="55"/>
        <v>13.59961789339088</v>
      </c>
    </row>
    <row r="348" spans="1:19" x14ac:dyDescent="0.25">
      <c r="A348" s="1">
        <v>38</v>
      </c>
      <c r="B348" s="5">
        <v>0.62083333333333335</v>
      </c>
      <c r="C348" s="1" t="s">
        <v>76</v>
      </c>
      <c r="D348" s="1">
        <v>6</v>
      </c>
      <c r="E348" s="1">
        <v>13</v>
      </c>
      <c r="F348" s="1" t="s">
        <v>386</v>
      </c>
      <c r="G348" s="2">
        <v>49.910600000000002</v>
      </c>
      <c r="H348" s="1">
        <f>1+COUNTIFS(A:A,A348,G:G,"&gt;"&amp;G348)</f>
        <v>7</v>
      </c>
      <c r="I348" s="2">
        <f>AVERAGEIF(A:A,A348,G:G)</f>
        <v>48.754808888888874</v>
      </c>
      <c r="J348" s="2">
        <f t="shared" si="48"/>
        <v>1.1557911111111281</v>
      </c>
      <c r="K348" s="2">
        <f t="shared" si="49"/>
        <v>91.155791111111128</v>
      </c>
      <c r="L348" s="2">
        <f t="shared" si="50"/>
        <v>237.30529261430141</v>
      </c>
      <c r="M348" s="2">
        <f>SUMIF(A:A,A348,L:L)</f>
        <v>3962.2427754815712</v>
      </c>
      <c r="N348" s="3">
        <f t="shared" si="51"/>
        <v>5.9891658856128349E-2</v>
      </c>
      <c r="O348" s="6">
        <f t="shared" si="52"/>
        <v>16.696815868837405</v>
      </c>
      <c r="P348" s="3">
        <f t="shared" si="53"/>
        <v>5.9891658856128349E-2</v>
      </c>
      <c r="Q348" s="3">
        <f>IF(ISNUMBER(P348),SUMIF(A:A,A348,P:P),"")</f>
        <v>0.84348569314869182</v>
      </c>
      <c r="R348" s="3">
        <f t="shared" si="54"/>
        <v>7.1004949274901918E-2</v>
      </c>
      <c r="S348" s="7">
        <f t="shared" si="55"/>
        <v>14.083525306502395</v>
      </c>
    </row>
    <row r="349" spans="1:19" x14ac:dyDescent="0.25">
      <c r="A349" s="1">
        <v>38</v>
      </c>
      <c r="B349" s="5">
        <v>0.62083333333333335</v>
      </c>
      <c r="C349" s="1" t="s">
        <v>76</v>
      </c>
      <c r="D349" s="1">
        <v>6</v>
      </c>
      <c r="E349" s="1">
        <v>12</v>
      </c>
      <c r="F349" s="1" t="s">
        <v>385</v>
      </c>
      <c r="G349" s="2">
        <v>49.601366666666699</v>
      </c>
      <c r="H349" s="1">
        <f>1+COUNTIFS(A:A,A349,G:G,"&gt;"&amp;G349)</f>
        <v>8</v>
      </c>
      <c r="I349" s="2">
        <f>AVERAGEIF(A:A,A349,G:G)</f>
        <v>48.754808888888874</v>
      </c>
      <c r="J349" s="2">
        <f t="shared" si="48"/>
        <v>0.84655777777782504</v>
      </c>
      <c r="K349" s="2">
        <f t="shared" si="49"/>
        <v>90.846557777777832</v>
      </c>
      <c r="L349" s="2">
        <f t="shared" si="50"/>
        <v>232.94292504411951</v>
      </c>
      <c r="M349" s="2">
        <f>SUMIF(A:A,A349,L:L)</f>
        <v>3962.2427754815712</v>
      </c>
      <c r="N349" s="3">
        <f t="shared" si="51"/>
        <v>5.8790674434583988E-2</v>
      </c>
      <c r="O349" s="6">
        <f t="shared" si="52"/>
        <v>17.009500394704499</v>
      </c>
      <c r="P349" s="3">
        <f t="shared" si="53"/>
        <v>5.8790674434583988E-2</v>
      </c>
      <c r="Q349" s="3">
        <f>IF(ISNUMBER(P349),SUMIF(A:A,A349,P:P),"")</f>
        <v>0.84348569314869182</v>
      </c>
      <c r="R349" s="3">
        <f t="shared" si="54"/>
        <v>6.9699669967277333E-2</v>
      </c>
      <c r="S349" s="7">
        <f t="shared" si="55"/>
        <v>14.347270230540273</v>
      </c>
    </row>
    <row r="350" spans="1:19" x14ac:dyDescent="0.25">
      <c r="A350" s="1">
        <v>38</v>
      </c>
      <c r="B350" s="5">
        <v>0.62083333333333335</v>
      </c>
      <c r="C350" s="1" t="s">
        <v>76</v>
      </c>
      <c r="D350" s="1">
        <v>6</v>
      </c>
      <c r="E350" s="1">
        <v>16</v>
      </c>
      <c r="F350" s="1" t="s">
        <v>389</v>
      </c>
      <c r="G350" s="2">
        <v>47.5474999999999</v>
      </c>
      <c r="H350" s="1">
        <f>1+COUNTIFS(A:A,A350,G:G,"&gt;"&amp;G350)</f>
        <v>9</v>
      </c>
      <c r="I350" s="2">
        <f>AVERAGEIF(A:A,A350,G:G)</f>
        <v>48.754808888888874</v>
      </c>
      <c r="J350" s="2">
        <f t="shared" si="48"/>
        <v>-1.2073088888889743</v>
      </c>
      <c r="K350" s="2">
        <f t="shared" si="49"/>
        <v>88.792691111111026</v>
      </c>
      <c r="L350" s="2">
        <f t="shared" si="50"/>
        <v>205.93518156246338</v>
      </c>
      <c r="M350" s="2">
        <f>SUMIF(A:A,A350,L:L)</f>
        <v>3962.2427754815712</v>
      </c>
      <c r="N350" s="3">
        <f t="shared" si="51"/>
        <v>5.1974397640849761E-2</v>
      </c>
      <c r="O350" s="6">
        <f t="shared" si="52"/>
        <v>19.240242222914013</v>
      </c>
      <c r="P350" s="3">
        <f t="shared" si="53"/>
        <v>5.1974397640849761E-2</v>
      </c>
      <c r="Q350" s="3">
        <f>IF(ISNUMBER(P350),SUMIF(A:A,A350,P:P),"")</f>
        <v>0.84348569314869182</v>
      </c>
      <c r="R350" s="3">
        <f t="shared" si="54"/>
        <v>6.161858827365739E-2</v>
      </c>
      <c r="S350" s="7">
        <f t="shared" si="55"/>
        <v>16.228869047743355</v>
      </c>
    </row>
    <row r="351" spans="1:19" x14ac:dyDescent="0.25">
      <c r="A351" s="1">
        <v>38</v>
      </c>
      <c r="B351" s="5">
        <v>0.62083333333333335</v>
      </c>
      <c r="C351" s="1" t="s">
        <v>76</v>
      </c>
      <c r="D351" s="1">
        <v>6</v>
      </c>
      <c r="E351" s="1">
        <v>17</v>
      </c>
      <c r="F351" s="1" t="s">
        <v>390</v>
      </c>
      <c r="G351" s="2">
        <v>46.411566666666701</v>
      </c>
      <c r="H351" s="1">
        <f>1+COUNTIFS(A:A,A351,G:G,"&gt;"&amp;G351)</f>
        <v>10</v>
      </c>
      <c r="I351" s="2">
        <f>AVERAGEIF(A:A,A351,G:G)</f>
        <v>48.754808888888874</v>
      </c>
      <c r="J351" s="2">
        <f t="shared" si="48"/>
        <v>-2.3432422222221732</v>
      </c>
      <c r="K351" s="2">
        <f t="shared" si="49"/>
        <v>87.656757777777827</v>
      </c>
      <c r="L351" s="2">
        <f t="shared" si="50"/>
        <v>192.36708864608494</v>
      </c>
      <c r="M351" s="2">
        <f>SUMIF(A:A,A351,L:L)</f>
        <v>3962.2427754815712</v>
      </c>
      <c r="N351" s="3">
        <f t="shared" si="51"/>
        <v>4.8550050955094397E-2</v>
      </c>
      <c r="O351" s="6">
        <f t="shared" si="52"/>
        <v>20.59730073043454</v>
      </c>
      <c r="P351" s="3">
        <f t="shared" si="53"/>
        <v>4.8550050955094397E-2</v>
      </c>
      <c r="Q351" s="3">
        <f>IF(ISNUMBER(P351),SUMIF(A:A,A351,P:P),"")</f>
        <v>0.84348569314869182</v>
      </c>
      <c r="R351" s="3">
        <f t="shared" si="54"/>
        <v>5.7558831583567671E-2</v>
      </c>
      <c r="S351" s="7">
        <f t="shared" si="55"/>
        <v>17.373528483602637</v>
      </c>
    </row>
    <row r="352" spans="1:19" x14ac:dyDescent="0.25">
      <c r="A352" s="1">
        <v>38</v>
      </c>
      <c r="B352" s="5">
        <v>0.62083333333333335</v>
      </c>
      <c r="C352" s="1" t="s">
        <v>76</v>
      </c>
      <c r="D352" s="1">
        <v>6</v>
      </c>
      <c r="E352" s="1">
        <v>10</v>
      </c>
      <c r="F352" s="1" t="s">
        <v>383</v>
      </c>
      <c r="G352" s="2">
        <v>45.386766666666603</v>
      </c>
      <c r="H352" s="1">
        <f>1+COUNTIFS(A:A,A352,G:G,"&gt;"&amp;G352)</f>
        <v>11</v>
      </c>
      <c r="I352" s="2">
        <f>AVERAGEIF(A:A,A352,G:G)</f>
        <v>48.754808888888874</v>
      </c>
      <c r="J352" s="2">
        <f t="shared" si="48"/>
        <v>-3.3680422222222717</v>
      </c>
      <c r="K352" s="2">
        <f t="shared" si="49"/>
        <v>86.631957777777728</v>
      </c>
      <c r="L352" s="2">
        <f t="shared" si="50"/>
        <v>180.89512920018871</v>
      </c>
      <c r="M352" s="2">
        <f>SUMIF(A:A,A352,L:L)</f>
        <v>3962.2427754815712</v>
      </c>
      <c r="N352" s="3">
        <f t="shared" si="51"/>
        <v>4.5654731284910398E-2</v>
      </c>
      <c r="O352" s="6">
        <f t="shared" si="52"/>
        <v>21.903534898923294</v>
      </c>
      <c r="P352" s="3" t="str">
        <f t="shared" si="53"/>
        <v/>
      </c>
      <c r="Q352" s="3" t="str">
        <f>IF(ISNUMBER(P352),SUMIF(A:A,A352,P:P),"")</f>
        <v/>
      </c>
      <c r="R352" s="3" t="str">
        <f t="shared" si="54"/>
        <v/>
      </c>
      <c r="S352" s="7" t="str">
        <f t="shared" si="55"/>
        <v/>
      </c>
    </row>
    <row r="353" spans="1:19" x14ac:dyDescent="0.25">
      <c r="A353" s="1">
        <v>38</v>
      </c>
      <c r="B353" s="5">
        <v>0.62083333333333335</v>
      </c>
      <c r="C353" s="1" t="s">
        <v>76</v>
      </c>
      <c r="D353" s="1">
        <v>6</v>
      </c>
      <c r="E353" s="1">
        <v>4</v>
      </c>
      <c r="F353" s="1" t="s">
        <v>378</v>
      </c>
      <c r="G353" s="2">
        <v>42.687333333333299</v>
      </c>
      <c r="H353" s="1">
        <f>1+COUNTIFS(A:A,A353,G:G,"&gt;"&amp;G353)</f>
        <v>12</v>
      </c>
      <c r="I353" s="2">
        <f>AVERAGEIF(A:A,A353,G:G)</f>
        <v>48.754808888888874</v>
      </c>
      <c r="J353" s="2">
        <f t="shared" si="48"/>
        <v>-6.0674755555555748</v>
      </c>
      <c r="K353" s="2">
        <f t="shared" si="49"/>
        <v>83.932524444444425</v>
      </c>
      <c r="L353" s="2">
        <f t="shared" si="50"/>
        <v>153.84590224422413</v>
      </c>
      <c r="M353" s="2">
        <f>SUMIF(A:A,A353,L:L)</f>
        <v>3962.2427754815712</v>
      </c>
      <c r="N353" s="3">
        <f t="shared" si="51"/>
        <v>3.882798479594065E-2</v>
      </c>
      <c r="O353" s="6">
        <f t="shared" si="52"/>
        <v>25.754620160059066</v>
      </c>
      <c r="P353" s="3" t="str">
        <f t="shared" si="53"/>
        <v/>
      </c>
      <c r="Q353" s="3" t="str">
        <f>IF(ISNUMBER(P353),SUMIF(A:A,A353,P:P),"")</f>
        <v/>
      </c>
      <c r="R353" s="3" t="str">
        <f t="shared" si="54"/>
        <v/>
      </c>
      <c r="S353" s="7" t="str">
        <f t="shared" si="55"/>
        <v/>
      </c>
    </row>
    <row r="354" spans="1:19" x14ac:dyDescent="0.25">
      <c r="A354" s="1">
        <v>38</v>
      </c>
      <c r="B354" s="5">
        <v>0.62083333333333335</v>
      </c>
      <c r="C354" s="1" t="s">
        <v>76</v>
      </c>
      <c r="D354" s="1">
        <v>6</v>
      </c>
      <c r="E354" s="1">
        <v>11</v>
      </c>
      <c r="F354" s="1" t="s">
        <v>384</v>
      </c>
      <c r="G354" s="2">
        <v>42.025066666666596</v>
      </c>
      <c r="H354" s="1">
        <f>1+COUNTIFS(A:A,A354,G:G,"&gt;"&amp;G354)</f>
        <v>13</v>
      </c>
      <c r="I354" s="2">
        <f>AVERAGEIF(A:A,A354,G:G)</f>
        <v>48.754808888888874</v>
      </c>
      <c r="J354" s="2">
        <f t="shared" si="48"/>
        <v>-6.7297422222222778</v>
      </c>
      <c r="K354" s="2">
        <f t="shared" si="49"/>
        <v>83.270257777777715</v>
      </c>
      <c r="L354" s="2">
        <f t="shared" si="50"/>
        <v>147.85254605335686</v>
      </c>
      <c r="M354" s="2">
        <f>SUMIF(A:A,A354,L:L)</f>
        <v>3962.2427754815712</v>
      </c>
      <c r="N354" s="3">
        <f t="shared" si="51"/>
        <v>3.7315367692325935E-2</v>
      </c>
      <c r="O354" s="6">
        <f t="shared" si="52"/>
        <v>26.798610380721353</v>
      </c>
      <c r="P354" s="3" t="str">
        <f t="shared" si="53"/>
        <v/>
      </c>
      <c r="Q354" s="3" t="str">
        <f>IF(ISNUMBER(P354),SUMIF(A:A,A354,P:P),"")</f>
        <v/>
      </c>
      <c r="R354" s="3" t="str">
        <f t="shared" si="54"/>
        <v/>
      </c>
      <c r="S354" s="7" t="str">
        <f t="shared" si="55"/>
        <v/>
      </c>
    </row>
    <row r="355" spans="1:19" x14ac:dyDescent="0.25">
      <c r="A355" s="1">
        <v>38</v>
      </c>
      <c r="B355" s="5">
        <v>0.62083333333333335</v>
      </c>
      <c r="C355" s="1" t="s">
        <v>76</v>
      </c>
      <c r="D355" s="1">
        <v>6</v>
      </c>
      <c r="E355" s="1">
        <v>7</v>
      </c>
      <c r="F355" s="1" t="s">
        <v>381</v>
      </c>
      <c r="G355" s="2">
        <v>32.025866666666701</v>
      </c>
      <c r="H355" s="1">
        <f>1+COUNTIFS(A:A,A355,G:G,"&gt;"&amp;G355)</f>
        <v>14</v>
      </c>
      <c r="I355" s="2">
        <f>AVERAGEIF(A:A,A355,G:G)</f>
        <v>48.754808888888874</v>
      </c>
      <c r="J355" s="2">
        <f t="shared" si="48"/>
        <v>-16.728942222222173</v>
      </c>
      <c r="K355" s="2">
        <f t="shared" si="49"/>
        <v>73.271057777777827</v>
      </c>
      <c r="L355" s="2">
        <f t="shared" si="50"/>
        <v>81.14709266717874</v>
      </c>
      <c r="M355" s="2">
        <f>SUMIF(A:A,A355,L:L)</f>
        <v>3962.2427754815712</v>
      </c>
      <c r="N355" s="3">
        <f t="shared" si="51"/>
        <v>2.0480091015451753E-2</v>
      </c>
      <c r="O355" s="6">
        <f t="shared" si="52"/>
        <v>48.827908003217523</v>
      </c>
      <c r="P355" s="3" t="str">
        <f t="shared" si="53"/>
        <v/>
      </c>
      <c r="Q355" s="3" t="str">
        <f>IF(ISNUMBER(P355),SUMIF(A:A,A355,P:P),"")</f>
        <v/>
      </c>
      <c r="R355" s="3" t="str">
        <f t="shared" si="54"/>
        <v/>
      </c>
      <c r="S355" s="7" t="str">
        <f t="shared" si="55"/>
        <v/>
      </c>
    </row>
    <row r="356" spans="1:19" x14ac:dyDescent="0.25">
      <c r="A356" s="1">
        <v>38</v>
      </c>
      <c r="B356" s="5">
        <v>0.62083333333333335</v>
      </c>
      <c r="C356" s="1" t="s">
        <v>76</v>
      </c>
      <c r="D356" s="1">
        <v>6</v>
      </c>
      <c r="E356" s="1">
        <v>19</v>
      </c>
      <c r="F356" s="1" t="s">
        <v>392</v>
      </c>
      <c r="G356" s="2">
        <v>25.964700000000001</v>
      </c>
      <c r="H356" s="1">
        <f>1+COUNTIFS(A:A,A356,G:G,"&gt;"&amp;G356)</f>
        <v>15</v>
      </c>
      <c r="I356" s="2">
        <f>AVERAGEIF(A:A,A356,G:G)</f>
        <v>48.754808888888874</v>
      </c>
      <c r="J356" s="2">
        <f t="shared" si="48"/>
        <v>-22.790108888888874</v>
      </c>
      <c r="K356" s="2">
        <f t="shared" si="49"/>
        <v>67.209891111111119</v>
      </c>
      <c r="L356" s="2">
        <f t="shared" si="50"/>
        <v>56.407011416152798</v>
      </c>
      <c r="M356" s="2">
        <f>SUMIF(A:A,A356,L:L)</f>
        <v>3962.2427754815712</v>
      </c>
      <c r="N356" s="3">
        <f t="shared" si="51"/>
        <v>1.4236132062679346E-2</v>
      </c>
      <c r="O356" s="6">
        <f t="shared" si="52"/>
        <v>70.243799059826401</v>
      </c>
      <c r="P356" s="3" t="str">
        <f t="shared" si="53"/>
        <v/>
      </c>
      <c r="Q356" s="3" t="str">
        <f>IF(ISNUMBER(P356),SUMIF(A:A,A356,P:P),"")</f>
        <v/>
      </c>
      <c r="R356" s="3" t="str">
        <f t="shared" si="54"/>
        <v/>
      </c>
      <c r="S356" s="7" t="str">
        <f t="shared" si="55"/>
        <v/>
      </c>
    </row>
    <row r="357" spans="1:19" x14ac:dyDescent="0.25">
      <c r="A357" s="1">
        <v>39</v>
      </c>
      <c r="B357" s="5">
        <v>0.62777777777777777</v>
      </c>
      <c r="C357" s="1" t="s">
        <v>208</v>
      </c>
      <c r="D357" s="1">
        <v>4</v>
      </c>
      <c r="E357" s="1">
        <v>2</v>
      </c>
      <c r="F357" s="1" t="s">
        <v>394</v>
      </c>
      <c r="G357" s="2">
        <v>72.079733333333294</v>
      </c>
      <c r="H357" s="1">
        <f>1+COUNTIFS(A:A,A357,G:G,"&gt;"&amp;G357)</f>
        <v>1</v>
      </c>
      <c r="I357" s="2">
        <f>AVERAGEIF(A:A,A357,G:G)</f>
        <v>48.971307407407387</v>
      </c>
      <c r="J357" s="2">
        <f t="shared" si="48"/>
        <v>23.108425925925907</v>
      </c>
      <c r="K357" s="2">
        <f t="shared" si="49"/>
        <v>113.1084259259259</v>
      </c>
      <c r="L357" s="2">
        <f t="shared" si="50"/>
        <v>885.81272378144888</v>
      </c>
      <c r="M357" s="2">
        <f>SUMIF(A:A,A357,L:L)</f>
        <v>2720.3547200578423</v>
      </c>
      <c r="N357" s="3">
        <f t="shared" si="51"/>
        <v>0.32562397736226623</v>
      </c>
      <c r="O357" s="6">
        <f t="shared" si="52"/>
        <v>3.0710269191493555</v>
      </c>
      <c r="P357" s="3">
        <f t="shared" si="53"/>
        <v>0.32562397736226623</v>
      </c>
      <c r="Q357" s="3">
        <f>IF(ISNUMBER(P357),SUMIF(A:A,A357,P:P),"")</f>
        <v>0.98638411301051299</v>
      </c>
      <c r="R357" s="3">
        <f t="shared" si="54"/>
        <v>0.33011883815569493</v>
      </c>
      <c r="S357" s="7">
        <f t="shared" si="55"/>
        <v>3.0292121636765454</v>
      </c>
    </row>
    <row r="358" spans="1:19" x14ac:dyDescent="0.25">
      <c r="A358" s="1">
        <v>39</v>
      </c>
      <c r="B358" s="5">
        <v>0.62777777777777777</v>
      </c>
      <c r="C358" s="1" t="s">
        <v>208</v>
      </c>
      <c r="D358" s="1">
        <v>4</v>
      </c>
      <c r="E358" s="1">
        <v>6</v>
      </c>
      <c r="F358" s="1" t="s">
        <v>398</v>
      </c>
      <c r="G358" s="2">
        <v>61.869533333333301</v>
      </c>
      <c r="H358" s="1">
        <f>1+COUNTIFS(A:A,A358,G:G,"&gt;"&amp;G358)</f>
        <v>2</v>
      </c>
      <c r="I358" s="2">
        <f>AVERAGEIF(A:A,A358,G:G)</f>
        <v>48.971307407407387</v>
      </c>
      <c r="J358" s="2">
        <f t="shared" si="48"/>
        <v>12.898225925925914</v>
      </c>
      <c r="K358" s="2">
        <f t="shared" si="49"/>
        <v>102.89822592592591</v>
      </c>
      <c r="L358" s="2">
        <f t="shared" si="50"/>
        <v>480.05157956484197</v>
      </c>
      <c r="M358" s="2">
        <f>SUMIF(A:A,A358,L:L)</f>
        <v>2720.3547200578423</v>
      </c>
      <c r="N358" s="3">
        <f t="shared" si="51"/>
        <v>0.17646653799421963</v>
      </c>
      <c r="O358" s="6">
        <f t="shared" si="52"/>
        <v>5.6667967273929074</v>
      </c>
      <c r="P358" s="3">
        <f t="shared" si="53"/>
        <v>0.17646653799421963</v>
      </c>
      <c r="Q358" s="3">
        <f>IF(ISNUMBER(P358),SUMIF(A:A,A358,P:P),"")</f>
        <v>0.98638411301051299</v>
      </c>
      <c r="R358" s="3">
        <f t="shared" si="54"/>
        <v>0.17890245358436629</v>
      </c>
      <c r="S358" s="7">
        <f t="shared" si="55"/>
        <v>5.5896382635603317</v>
      </c>
    </row>
    <row r="359" spans="1:19" x14ac:dyDescent="0.25">
      <c r="A359" s="1">
        <v>39</v>
      </c>
      <c r="B359" s="5">
        <v>0.62777777777777777</v>
      </c>
      <c r="C359" s="1" t="s">
        <v>208</v>
      </c>
      <c r="D359" s="1">
        <v>4</v>
      </c>
      <c r="E359" s="1">
        <v>3</v>
      </c>
      <c r="F359" s="1" t="s">
        <v>395</v>
      </c>
      <c r="G359" s="2">
        <v>55.044099999999993</v>
      </c>
      <c r="H359" s="1">
        <f>1+COUNTIFS(A:A,A359,G:G,"&gt;"&amp;G359)</f>
        <v>3</v>
      </c>
      <c r="I359" s="2">
        <f>AVERAGEIF(A:A,A359,G:G)</f>
        <v>48.971307407407387</v>
      </c>
      <c r="J359" s="2">
        <f t="shared" si="48"/>
        <v>6.0727925925926058</v>
      </c>
      <c r="K359" s="2">
        <f t="shared" si="49"/>
        <v>96.072792592592606</v>
      </c>
      <c r="L359" s="2">
        <f t="shared" si="50"/>
        <v>318.73739658185787</v>
      </c>
      <c r="M359" s="2">
        <f>SUMIF(A:A,A359,L:L)</f>
        <v>2720.3547200578423</v>
      </c>
      <c r="N359" s="3">
        <f t="shared" si="51"/>
        <v>0.11716758635619424</v>
      </c>
      <c r="O359" s="6">
        <f t="shared" si="52"/>
        <v>8.5347836470741925</v>
      </c>
      <c r="P359" s="3">
        <f t="shared" si="53"/>
        <v>0.11716758635619424</v>
      </c>
      <c r="Q359" s="3">
        <f>IF(ISNUMBER(P359),SUMIF(A:A,A359,P:P),"")</f>
        <v>0.98638411301051299</v>
      </c>
      <c r="R359" s="3">
        <f t="shared" si="54"/>
        <v>0.11878494879503951</v>
      </c>
      <c r="S359" s="7">
        <f t="shared" si="55"/>
        <v>8.4185749974559094</v>
      </c>
    </row>
    <row r="360" spans="1:19" x14ac:dyDescent="0.25">
      <c r="A360" s="1">
        <v>39</v>
      </c>
      <c r="B360" s="5">
        <v>0.62777777777777777</v>
      </c>
      <c r="C360" s="1" t="s">
        <v>208</v>
      </c>
      <c r="D360" s="1">
        <v>4</v>
      </c>
      <c r="E360" s="1">
        <v>8</v>
      </c>
      <c r="F360" s="1" t="s">
        <v>400</v>
      </c>
      <c r="G360" s="2">
        <v>54.942966666666706</v>
      </c>
      <c r="H360" s="1">
        <f>1+COUNTIFS(A:A,A360,G:G,"&gt;"&amp;G360)</f>
        <v>4</v>
      </c>
      <c r="I360" s="2">
        <f>AVERAGEIF(A:A,A360,G:G)</f>
        <v>48.971307407407387</v>
      </c>
      <c r="J360" s="2">
        <f t="shared" si="48"/>
        <v>5.9716592592593187</v>
      </c>
      <c r="K360" s="2">
        <f t="shared" si="49"/>
        <v>95.971659259259326</v>
      </c>
      <c r="L360" s="2">
        <f t="shared" si="50"/>
        <v>316.80915426318171</v>
      </c>
      <c r="M360" s="2">
        <f>SUMIF(A:A,A360,L:L)</f>
        <v>2720.3547200578423</v>
      </c>
      <c r="N360" s="3">
        <f t="shared" si="51"/>
        <v>0.11645876617753932</v>
      </c>
      <c r="O360" s="6">
        <f t="shared" si="52"/>
        <v>8.5867301605747546</v>
      </c>
      <c r="P360" s="3">
        <f t="shared" si="53"/>
        <v>0.11645876617753932</v>
      </c>
      <c r="Q360" s="3">
        <f>IF(ISNUMBER(P360),SUMIF(A:A,A360,P:P),"")</f>
        <v>0.98638411301051299</v>
      </c>
      <c r="R360" s="3">
        <f t="shared" si="54"/>
        <v>0.11806634417711682</v>
      </c>
      <c r="S360" s="7">
        <f t="shared" si="55"/>
        <v>8.4698142130991485</v>
      </c>
    </row>
    <row r="361" spans="1:19" x14ac:dyDescent="0.25">
      <c r="A361" s="1">
        <v>39</v>
      </c>
      <c r="B361" s="5">
        <v>0.62777777777777777</v>
      </c>
      <c r="C361" s="1" t="s">
        <v>208</v>
      </c>
      <c r="D361" s="1">
        <v>4</v>
      </c>
      <c r="E361" s="1">
        <v>4</v>
      </c>
      <c r="F361" s="1" t="s">
        <v>396</v>
      </c>
      <c r="G361" s="2">
        <v>47.589799999999997</v>
      </c>
      <c r="H361" s="1">
        <f>1+COUNTIFS(A:A,A361,G:G,"&gt;"&amp;G361)</f>
        <v>5</v>
      </c>
      <c r="I361" s="2">
        <f>AVERAGEIF(A:A,A361,G:G)</f>
        <v>48.971307407407387</v>
      </c>
      <c r="J361" s="2">
        <f t="shared" si="48"/>
        <v>-1.3815074074073905</v>
      </c>
      <c r="K361" s="2">
        <f t="shared" si="49"/>
        <v>88.618492592592617</v>
      </c>
      <c r="L361" s="2">
        <f t="shared" si="50"/>
        <v>203.79397469457098</v>
      </c>
      <c r="M361" s="2">
        <f>SUMIF(A:A,A361,L:L)</f>
        <v>2720.3547200578423</v>
      </c>
      <c r="N361" s="3">
        <f t="shared" si="51"/>
        <v>7.4914485670544373E-2</v>
      </c>
      <c r="O361" s="6">
        <f t="shared" si="52"/>
        <v>13.348553234387218</v>
      </c>
      <c r="P361" s="3">
        <f t="shared" si="53"/>
        <v>7.4914485670544373E-2</v>
      </c>
      <c r="Q361" s="3">
        <f>IF(ISNUMBER(P361),SUMIF(A:A,A361,P:P),"")</f>
        <v>0.98638411301051299</v>
      </c>
      <c r="R361" s="3">
        <f t="shared" si="54"/>
        <v>7.5948593131635253E-2</v>
      </c>
      <c r="S361" s="7">
        <f t="shared" si="55"/>
        <v>13.16680084207465</v>
      </c>
    </row>
    <row r="362" spans="1:19" x14ac:dyDescent="0.25">
      <c r="A362" s="1">
        <v>39</v>
      </c>
      <c r="B362" s="5">
        <v>0.62777777777777777</v>
      </c>
      <c r="C362" s="1" t="s">
        <v>208</v>
      </c>
      <c r="D362" s="1">
        <v>4</v>
      </c>
      <c r="E362" s="1">
        <v>5</v>
      </c>
      <c r="F362" s="1" t="s">
        <v>397</v>
      </c>
      <c r="G362" s="2">
        <v>45.066466666666599</v>
      </c>
      <c r="H362" s="1">
        <f>1+COUNTIFS(A:A,A362,G:G,"&gt;"&amp;G362)</f>
        <v>6</v>
      </c>
      <c r="I362" s="2">
        <f>AVERAGEIF(A:A,A362,G:G)</f>
        <v>48.971307407407387</v>
      </c>
      <c r="J362" s="2">
        <f t="shared" si="48"/>
        <v>-3.9048407407407879</v>
      </c>
      <c r="K362" s="2">
        <f t="shared" si="49"/>
        <v>86.095159259259219</v>
      </c>
      <c r="L362" s="2">
        <f t="shared" si="50"/>
        <v>175.16170144635541</v>
      </c>
      <c r="M362" s="2">
        <f>SUMIF(A:A,A362,L:L)</f>
        <v>2720.3547200578423</v>
      </c>
      <c r="N362" s="3">
        <f t="shared" si="51"/>
        <v>6.438928723333219E-2</v>
      </c>
      <c r="O362" s="6">
        <f t="shared" si="52"/>
        <v>15.53053377305182</v>
      </c>
      <c r="P362" s="3">
        <f t="shared" si="53"/>
        <v>6.438928723333219E-2</v>
      </c>
      <c r="Q362" s="3">
        <f>IF(ISNUMBER(P362),SUMIF(A:A,A362,P:P),"")</f>
        <v>0.98638411301051299</v>
      </c>
      <c r="R362" s="3">
        <f t="shared" si="54"/>
        <v>6.5278106555073767E-2</v>
      </c>
      <c r="S362" s="7">
        <f t="shared" si="55"/>
        <v>15.319071780311535</v>
      </c>
    </row>
    <row r="363" spans="1:19" x14ac:dyDescent="0.25">
      <c r="A363" s="1">
        <v>39</v>
      </c>
      <c r="B363" s="5">
        <v>0.62777777777777777</v>
      </c>
      <c r="C363" s="1" t="s">
        <v>208</v>
      </c>
      <c r="D363" s="1">
        <v>4</v>
      </c>
      <c r="E363" s="1">
        <v>9</v>
      </c>
      <c r="F363" s="1" t="s">
        <v>401</v>
      </c>
      <c r="G363" s="2">
        <v>44.772466666666602</v>
      </c>
      <c r="H363" s="1">
        <f>1+COUNTIFS(A:A,A363,G:G,"&gt;"&amp;G363)</f>
        <v>7</v>
      </c>
      <c r="I363" s="2">
        <f>AVERAGEIF(A:A,A363,G:G)</f>
        <v>48.971307407407387</v>
      </c>
      <c r="J363" s="2">
        <f t="shared" si="48"/>
        <v>-4.1988407407407848</v>
      </c>
      <c r="K363" s="2">
        <f t="shared" si="49"/>
        <v>85.801159259259208</v>
      </c>
      <c r="L363" s="2">
        <f t="shared" si="50"/>
        <v>172.098941990632</v>
      </c>
      <c r="M363" s="2">
        <f>SUMIF(A:A,A363,L:L)</f>
        <v>2720.3547200578423</v>
      </c>
      <c r="N363" s="3">
        <f t="shared" si="51"/>
        <v>6.326341955396636E-2</v>
      </c>
      <c r="O363" s="6">
        <f t="shared" si="52"/>
        <v>15.806922974610279</v>
      </c>
      <c r="P363" s="3">
        <f t="shared" si="53"/>
        <v>6.326341955396636E-2</v>
      </c>
      <c r="Q363" s="3">
        <f>IF(ISNUMBER(P363),SUMIF(A:A,A363,P:P),"")</f>
        <v>0.98638411301051299</v>
      </c>
      <c r="R363" s="3">
        <f t="shared" si="54"/>
        <v>6.4136697580095853E-2</v>
      </c>
      <c r="S363" s="7">
        <f t="shared" si="55"/>
        <v>15.591697697736459</v>
      </c>
    </row>
    <row r="364" spans="1:19" x14ac:dyDescent="0.25">
      <c r="A364" s="1">
        <v>39</v>
      </c>
      <c r="B364" s="5">
        <v>0.62777777777777777</v>
      </c>
      <c r="C364" s="1" t="s">
        <v>208</v>
      </c>
      <c r="D364" s="1">
        <v>4</v>
      </c>
      <c r="E364" s="1">
        <v>1</v>
      </c>
      <c r="F364" s="1" t="s">
        <v>393</v>
      </c>
      <c r="G364" s="2">
        <v>40.205400000000004</v>
      </c>
      <c r="H364" s="1">
        <f>1+COUNTIFS(A:A,A364,G:G,"&gt;"&amp;G364)</f>
        <v>8</v>
      </c>
      <c r="I364" s="2">
        <f>AVERAGEIF(A:A,A364,G:G)</f>
        <v>48.971307407407387</v>
      </c>
      <c r="J364" s="2">
        <f t="shared" si="48"/>
        <v>-8.7659074074073828</v>
      </c>
      <c r="K364" s="2">
        <f t="shared" si="49"/>
        <v>81.234092592592617</v>
      </c>
      <c r="L364" s="2">
        <f t="shared" si="50"/>
        <v>130.84920529532803</v>
      </c>
      <c r="M364" s="2">
        <f>SUMIF(A:A,A364,L:L)</f>
        <v>2720.3547200578423</v>
      </c>
      <c r="N364" s="3">
        <f t="shared" si="51"/>
        <v>4.8100052662450508E-2</v>
      </c>
      <c r="O364" s="6">
        <f t="shared" si="52"/>
        <v>20.789998028019912</v>
      </c>
      <c r="P364" s="3">
        <f t="shared" si="53"/>
        <v>4.8100052662450508E-2</v>
      </c>
      <c r="Q364" s="3">
        <f>IF(ISNUMBER(P364),SUMIF(A:A,A364,P:P),"")</f>
        <v>0.98638411301051299</v>
      </c>
      <c r="R364" s="3">
        <f t="shared" si="54"/>
        <v>4.8764018020977448E-2</v>
      </c>
      <c r="S364" s="7">
        <f t="shared" si="55"/>
        <v>20.506923764358735</v>
      </c>
    </row>
    <row r="365" spans="1:19" x14ac:dyDescent="0.25">
      <c r="A365" s="1">
        <v>39</v>
      </c>
      <c r="B365" s="5">
        <v>0.62777777777777777</v>
      </c>
      <c r="C365" s="1" t="s">
        <v>208</v>
      </c>
      <c r="D365" s="1">
        <v>4</v>
      </c>
      <c r="E365" s="1">
        <v>7</v>
      </c>
      <c r="F365" s="1" t="s">
        <v>399</v>
      </c>
      <c r="G365" s="2">
        <v>19.171299999999999</v>
      </c>
      <c r="H365" s="1">
        <f>1+COUNTIFS(A:A,A365,G:G,"&gt;"&amp;G365)</f>
        <v>9</v>
      </c>
      <c r="I365" s="2">
        <f>AVERAGEIF(A:A,A365,G:G)</f>
        <v>48.971307407407387</v>
      </c>
      <c r="J365" s="2">
        <f t="shared" si="48"/>
        <v>-29.800007407407389</v>
      </c>
      <c r="K365" s="2">
        <f t="shared" si="49"/>
        <v>60.199992592592608</v>
      </c>
      <c r="L365" s="2">
        <f t="shared" si="50"/>
        <v>37.040042439625786</v>
      </c>
      <c r="M365" s="2">
        <f>SUMIF(A:A,A365,L:L)</f>
        <v>2720.3547200578423</v>
      </c>
      <c r="N365" s="3">
        <f t="shared" si="51"/>
        <v>1.3615886989487243E-2</v>
      </c>
      <c r="O365" s="6">
        <f t="shared" si="52"/>
        <v>73.443617795307418</v>
      </c>
      <c r="P365" s="3" t="str">
        <f t="shared" si="53"/>
        <v/>
      </c>
      <c r="Q365" s="3" t="str">
        <f>IF(ISNUMBER(P365),SUMIF(A:A,A365,P:P),"")</f>
        <v/>
      </c>
      <c r="R365" s="3" t="str">
        <f t="shared" si="54"/>
        <v/>
      </c>
      <c r="S365" s="7" t="str">
        <f t="shared" si="55"/>
        <v/>
      </c>
    </row>
    <row r="366" spans="1:19" x14ac:dyDescent="0.25">
      <c r="A366" s="1">
        <v>40</v>
      </c>
      <c r="B366" s="5">
        <v>0.63124999999999998</v>
      </c>
      <c r="C366" s="1" t="s">
        <v>25</v>
      </c>
      <c r="D366" s="1">
        <v>7</v>
      </c>
      <c r="E366" s="1">
        <v>1</v>
      </c>
      <c r="F366" s="1" t="s">
        <v>402</v>
      </c>
      <c r="G366" s="2">
        <v>88.0820333333333</v>
      </c>
      <c r="H366" s="1">
        <f>1+COUNTIFS(A:A,A366,G:G,"&gt;"&amp;G366)</f>
        <v>1</v>
      </c>
      <c r="I366" s="2">
        <f>AVERAGEIF(A:A,A366,G:G)</f>
        <v>50.116255555555561</v>
      </c>
      <c r="J366" s="2">
        <f t="shared" si="48"/>
        <v>37.965777777777738</v>
      </c>
      <c r="K366" s="2">
        <f t="shared" si="49"/>
        <v>127.96577777777773</v>
      </c>
      <c r="L366" s="2">
        <f t="shared" si="50"/>
        <v>2160.1796460051737</v>
      </c>
      <c r="M366" s="2">
        <f>SUMIF(A:A,A366,L:L)</f>
        <v>4516.8448349621203</v>
      </c>
      <c r="N366" s="3">
        <f t="shared" si="51"/>
        <v>0.47824969086486002</v>
      </c>
      <c r="O366" s="6">
        <f t="shared" si="52"/>
        <v>2.0909579642207694</v>
      </c>
      <c r="P366" s="3">
        <f t="shared" si="53"/>
        <v>0.47824969086486002</v>
      </c>
      <c r="Q366" s="3">
        <f>IF(ISNUMBER(P366),SUMIF(A:A,A366,P:P),"")</f>
        <v>0.83954688730637572</v>
      </c>
      <c r="R366" s="3">
        <f t="shared" si="54"/>
        <v>0.56965215176878192</v>
      </c>
      <c r="S366" s="7">
        <f t="shared" si="55"/>
        <v>1.7554572503500232</v>
      </c>
    </row>
    <row r="367" spans="1:19" x14ac:dyDescent="0.25">
      <c r="A367" s="1">
        <v>40</v>
      </c>
      <c r="B367" s="5">
        <v>0.63124999999999998</v>
      </c>
      <c r="C367" s="1" t="s">
        <v>25</v>
      </c>
      <c r="D367" s="1">
        <v>7</v>
      </c>
      <c r="E367" s="1">
        <v>10</v>
      </c>
      <c r="F367" s="1" t="s">
        <v>410</v>
      </c>
      <c r="G367" s="2">
        <v>62.220166666666699</v>
      </c>
      <c r="H367" s="1">
        <f>1+COUNTIFS(A:A,A367,G:G,"&gt;"&amp;G367)</f>
        <v>2</v>
      </c>
      <c r="I367" s="2">
        <f>AVERAGEIF(A:A,A367,G:G)</f>
        <v>50.116255555555561</v>
      </c>
      <c r="J367" s="2">
        <f t="shared" si="48"/>
        <v>12.103911111111138</v>
      </c>
      <c r="K367" s="2">
        <f t="shared" si="49"/>
        <v>102.10391111111113</v>
      </c>
      <c r="L367" s="2">
        <f t="shared" si="50"/>
        <v>457.70948318777738</v>
      </c>
      <c r="M367" s="2">
        <f>SUMIF(A:A,A367,L:L)</f>
        <v>4516.8448349621203</v>
      </c>
      <c r="N367" s="3">
        <f t="shared" si="51"/>
        <v>0.10133389565320676</v>
      </c>
      <c r="O367" s="6">
        <f t="shared" si="52"/>
        <v>9.8683662910018057</v>
      </c>
      <c r="P367" s="3">
        <f t="shared" si="53"/>
        <v>0.10133389565320676</v>
      </c>
      <c r="Q367" s="3">
        <f>IF(ISNUMBER(P367),SUMIF(A:A,A367,P:P),"")</f>
        <v>0.83954688730637572</v>
      </c>
      <c r="R367" s="3">
        <f t="shared" si="54"/>
        <v>0.12070069841879717</v>
      </c>
      <c r="S367" s="7">
        <f t="shared" si="55"/>
        <v>8.284956202409731</v>
      </c>
    </row>
    <row r="368" spans="1:19" x14ac:dyDescent="0.25">
      <c r="A368" s="1">
        <v>40</v>
      </c>
      <c r="B368" s="5">
        <v>0.63124999999999998</v>
      </c>
      <c r="C368" s="1" t="s">
        <v>25</v>
      </c>
      <c r="D368" s="1">
        <v>7</v>
      </c>
      <c r="E368" s="1">
        <v>5</v>
      </c>
      <c r="F368" s="1" t="s">
        <v>406</v>
      </c>
      <c r="G368" s="2">
        <v>56.549333333333294</v>
      </c>
      <c r="H368" s="1">
        <f>1+COUNTIFS(A:A,A368,G:G,"&gt;"&amp;G368)</f>
        <v>3</v>
      </c>
      <c r="I368" s="2">
        <f>AVERAGEIF(A:A,A368,G:G)</f>
        <v>50.116255555555561</v>
      </c>
      <c r="J368" s="2">
        <f t="shared" si="48"/>
        <v>6.4330777777777328</v>
      </c>
      <c r="K368" s="2">
        <f t="shared" si="49"/>
        <v>96.433077777777726</v>
      </c>
      <c r="L368" s="2">
        <f t="shared" si="50"/>
        <v>325.70259075332757</v>
      </c>
      <c r="M368" s="2">
        <f>SUMIF(A:A,A368,L:L)</f>
        <v>4516.8448349621203</v>
      </c>
      <c r="N368" s="3">
        <f t="shared" si="51"/>
        <v>7.2108430254735331E-2</v>
      </c>
      <c r="O368" s="6">
        <f t="shared" si="52"/>
        <v>13.868004011005779</v>
      </c>
      <c r="P368" s="3">
        <f t="shared" si="53"/>
        <v>7.2108430254735331E-2</v>
      </c>
      <c r="Q368" s="3">
        <f>IF(ISNUMBER(P368),SUMIF(A:A,A368,P:P),"")</f>
        <v>0.83954688730637572</v>
      </c>
      <c r="R368" s="3">
        <f t="shared" si="54"/>
        <v>8.588969996195199E-2</v>
      </c>
      <c r="S368" s="7">
        <f t="shared" si="55"/>
        <v>11.642839600592234</v>
      </c>
    </row>
    <row r="369" spans="1:19" x14ac:dyDescent="0.25">
      <c r="A369" s="1">
        <v>40</v>
      </c>
      <c r="B369" s="5">
        <v>0.63124999999999998</v>
      </c>
      <c r="C369" s="1" t="s">
        <v>25</v>
      </c>
      <c r="D369" s="1">
        <v>7</v>
      </c>
      <c r="E369" s="1">
        <v>6</v>
      </c>
      <c r="F369" s="1" t="s">
        <v>407</v>
      </c>
      <c r="G369" s="2">
        <v>55.805166666666693</v>
      </c>
      <c r="H369" s="1">
        <f>1+COUNTIFS(A:A,A369,G:G,"&gt;"&amp;G369)</f>
        <v>4</v>
      </c>
      <c r="I369" s="2">
        <f>AVERAGEIF(A:A,A369,G:G)</f>
        <v>50.116255555555561</v>
      </c>
      <c r="J369" s="2">
        <f t="shared" si="48"/>
        <v>5.6889111111111319</v>
      </c>
      <c r="K369" s="2">
        <f t="shared" si="49"/>
        <v>95.688911111111139</v>
      </c>
      <c r="L369" s="2">
        <f t="shared" si="50"/>
        <v>311.47985546019476</v>
      </c>
      <c r="M369" s="2">
        <f>SUMIF(A:A,A369,L:L)</f>
        <v>4516.8448349621203</v>
      </c>
      <c r="N369" s="3">
        <f t="shared" si="51"/>
        <v>6.8959609382465523E-2</v>
      </c>
      <c r="O369" s="6">
        <f t="shared" si="52"/>
        <v>14.501242233751279</v>
      </c>
      <c r="P369" s="3">
        <f t="shared" si="53"/>
        <v>6.8959609382465523E-2</v>
      </c>
      <c r="Q369" s="3">
        <f>IF(ISNUMBER(P369),SUMIF(A:A,A369,P:P),"")</f>
        <v>0.83954688730637572</v>
      </c>
      <c r="R369" s="3">
        <f t="shared" si="54"/>
        <v>8.2139080526779554E-2</v>
      </c>
      <c r="S369" s="7">
        <f t="shared" si="55"/>
        <v>12.174472779421643</v>
      </c>
    </row>
    <row r="370" spans="1:19" x14ac:dyDescent="0.25">
      <c r="A370" s="1">
        <v>40</v>
      </c>
      <c r="B370" s="5">
        <v>0.63124999999999998</v>
      </c>
      <c r="C370" s="1" t="s">
        <v>25</v>
      </c>
      <c r="D370" s="1">
        <v>7</v>
      </c>
      <c r="E370" s="1">
        <v>3</v>
      </c>
      <c r="F370" s="1" t="s">
        <v>404</v>
      </c>
      <c r="G370" s="2">
        <v>53.864166666666705</v>
      </c>
      <c r="H370" s="1">
        <f>1+COUNTIFS(A:A,A370,G:G,"&gt;"&amp;G370)</f>
        <v>5</v>
      </c>
      <c r="I370" s="2">
        <f>AVERAGEIF(A:A,A370,G:G)</f>
        <v>50.116255555555561</v>
      </c>
      <c r="J370" s="2">
        <f t="shared" si="48"/>
        <v>3.7479111111111436</v>
      </c>
      <c r="K370" s="2">
        <f t="shared" si="49"/>
        <v>93.747911111111137</v>
      </c>
      <c r="L370" s="2">
        <f t="shared" si="50"/>
        <v>277.23753524114125</v>
      </c>
      <c r="M370" s="2">
        <f>SUMIF(A:A,A370,L:L)</f>
        <v>4516.8448349621203</v>
      </c>
      <c r="N370" s="3">
        <f t="shared" si="51"/>
        <v>6.1378582920364196E-2</v>
      </c>
      <c r="O370" s="6">
        <f t="shared" si="52"/>
        <v>16.292327916684759</v>
      </c>
      <c r="P370" s="3">
        <f t="shared" si="53"/>
        <v>6.1378582920364196E-2</v>
      </c>
      <c r="Q370" s="3">
        <f>IF(ISNUMBER(P370),SUMIF(A:A,A370,P:P),"")</f>
        <v>0.83954688730637572</v>
      </c>
      <c r="R370" s="3">
        <f t="shared" si="54"/>
        <v>7.3109178115462789E-2</v>
      </c>
      <c r="S370" s="7">
        <f t="shared" si="55"/>
        <v>13.678173189427461</v>
      </c>
    </row>
    <row r="371" spans="1:19" x14ac:dyDescent="0.25">
      <c r="A371" s="1">
        <v>40</v>
      </c>
      <c r="B371" s="5">
        <v>0.63124999999999998</v>
      </c>
      <c r="C371" s="1" t="s">
        <v>25</v>
      </c>
      <c r="D371" s="1">
        <v>7</v>
      </c>
      <c r="E371" s="1">
        <v>14</v>
      </c>
      <c r="F371" s="1" t="s">
        <v>413</v>
      </c>
      <c r="G371" s="2">
        <v>52.781066666666696</v>
      </c>
      <c r="H371" s="1">
        <f>1+COUNTIFS(A:A,A371,G:G,"&gt;"&amp;G371)</f>
        <v>6</v>
      </c>
      <c r="I371" s="2">
        <f>AVERAGEIF(A:A,A371,G:G)</f>
        <v>50.116255555555561</v>
      </c>
      <c r="J371" s="2">
        <f t="shared" si="48"/>
        <v>2.6648111111111348</v>
      </c>
      <c r="K371" s="2">
        <f t="shared" si="49"/>
        <v>92.664811111111135</v>
      </c>
      <c r="L371" s="2">
        <f t="shared" si="50"/>
        <v>259.79391099071381</v>
      </c>
      <c r="M371" s="2">
        <f>SUMIF(A:A,A371,L:L)</f>
        <v>4516.8448349621203</v>
      </c>
      <c r="N371" s="3">
        <f t="shared" si="51"/>
        <v>5.7516678230743898E-2</v>
      </c>
      <c r="O371" s="6">
        <f t="shared" si="52"/>
        <v>17.386261355153827</v>
      </c>
      <c r="P371" s="3">
        <f t="shared" si="53"/>
        <v>5.7516678230743898E-2</v>
      </c>
      <c r="Q371" s="3">
        <f>IF(ISNUMBER(P371),SUMIF(A:A,A371,P:P),"")</f>
        <v>0.83954688730637572</v>
      </c>
      <c r="R371" s="3">
        <f t="shared" si="54"/>
        <v>6.8509191208226516E-2</v>
      </c>
      <c r="S371" s="7">
        <f t="shared" si="55"/>
        <v>14.596581602614526</v>
      </c>
    </row>
    <row r="372" spans="1:19" x14ac:dyDescent="0.25">
      <c r="A372" s="1">
        <v>40</v>
      </c>
      <c r="B372" s="5">
        <v>0.63124999999999998</v>
      </c>
      <c r="C372" s="1" t="s">
        <v>25</v>
      </c>
      <c r="D372" s="1">
        <v>7</v>
      </c>
      <c r="E372" s="1">
        <v>7</v>
      </c>
      <c r="F372" s="1" t="s">
        <v>408</v>
      </c>
      <c r="G372" s="2">
        <v>47.675033333333303</v>
      </c>
      <c r="H372" s="1">
        <f>1+COUNTIFS(A:A,A372,G:G,"&gt;"&amp;G372)</f>
        <v>7</v>
      </c>
      <c r="I372" s="2">
        <f>AVERAGEIF(A:A,A372,G:G)</f>
        <v>50.116255555555561</v>
      </c>
      <c r="J372" s="2">
        <f t="shared" si="48"/>
        <v>-2.4412222222222582</v>
      </c>
      <c r="K372" s="2">
        <f t="shared" si="49"/>
        <v>87.558777777777749</v>
      </c>
      <c r="L372" s="2">
        <f t="shared" si="50"/>
        <v>191.23951863207753</v>
      </c>
      <c r="M372" s="2">
        <f>SUMIF(A:A,A372,L:L)</f>
        <v>4516.8448349621203</v>
      </c>
      <c r="N372" s="3">
        <f t="shared" si="51"/>
        <v>4.2339182686066595E-2</v>
      </c>
      <c r="O372" s="6">
        <f t="shared" si="52"/>
        <v>23.618783749670492</v>
      </c>
      <c r="P372" s="3" t="str">
        <f t="shared" si="53"/>
        <v/>
      </c>
      <c r="Q372" s="3" t="str">
        <f>IF(ISNUMBER(P372),SUMIF(A:A,A372,P:P),"")</f>
        <v/>
      </c>
      <c r="R372" s="3" t="str">
        <f t="shared" si="54"/>
        <v/>
      </c>
      <c r="S372" s="7" t="str">
        <f t="shared" si="55"/>
        <v/>
      </c>
    </row>
    <row r="373" spans="1:19" x14ac:dyDescent="0.25">
      <c r="A373" s="1">
        <v>40</v>
      </c>
      <c r="B373" s="5">
        <v>0.63124999999999998</v>
      </c>
      <c r="C373" s="1" t="s">
        <v>25</v>
      </c>
      <c r="D373" s="1">
        <v>7</v>
      </c>
      <c r="E373" s="1">
        <v>13</v>
      </c>
      <c r="F373" s="1" t="s">
        <v>412</v>
      </c>
      <c r="G373" s="2">
        <v>43.118200000000002</v>
      </c>
      <c r="H373" s="1">
        <f>1+COUNTIFS(A:A,A373,G:G,"&gt;"&amp;G373)</f>
        <v>8</v>
      </c>
      <c r="I373" s="2">
        <f>AVERAGEIF(A:A,A373,G:G)</f>
        <v>50.116255555555561</v>
      </c>
      <c r="J373" s="2">
        <f t="shared" si="48"/>
        <v>-6.9980555555555597</v>
      </c>
      <c r="K373" s="2">
        <f t="shared" si="49"/>
        <v>83.001944444444433</v>
      </c>
      <c r="L373" s="2">
        <f t="shared" si="50"/>
        <v>145.49135465487524</v>
      </c>
      <c r="M373" s="2">
        <f>SUMIF(A:A,A373,L:L)</f>
        <v>4516.8448349621203</v>
      </c>
      <c r="N373" s="3">
        <f t="shared" si="51"/>
        <v>3.2210837425433805E-2</v>
      </c>
      <c r="O373" s="6">
        <f t="shared" si="52"/>
        <v>31.045451777369689</v>
      </c>
      <c r="P373" s="3" t="str">
        <f t="shared" si="53"/>
        <v/>
      </c>
      <c r="Q373" s="3" t="str">
        <f>IF(ISNUMBER(P373),SUMIF(A:A,A373,P:P),"")</f>
        <v/>
      </c>
      <c r="R373" s="3" t="str">
        <f t="shared" si="54"/>
        <v/>
      </c>
      <c r="S373" s="7" t="str">
        <f t="shared" si="55"/>
        <v/>
      </c>
    </row>
    <row r="374" spans="1:19" x14ac:dyDescent="0.25">
      <c r="A374" s="1">
        <v>40</v>
      </c>
      <c r="B374" s="5">
        <v>0.63124999999999998</v>
      </c>
      <c r="C374" s="1" t="s">
        <v>25</v>
      </c>
      <c r="D374" s="1">
        <v>7</v>
      </c>
      <c r="E374" s="1">
        <v>12</v>
      </c>
      <c r="F374" s="1" t="s">
        <v>411</v>
      </c>
      <c r="G374" s="2">
        <v>40.5221333333334</v>
      </c>
      <c r="H374" s="1">
        <f>1+COUNTIFS(A:A,A374,G:G,"&gt;"&amp;G374)</f>
        <v>9</v>
      </c>
      <c r="I374" s="2">
        <f>AVERAGEIF(A:A,A374,G:G)</f>
        <v>50.116255555555561</v>
      </c>
      <c r="J374" s="2">
        <f t="shared" si="48"/>
        <v>-9.5941222222221612</v>
      </c>
      <c r="K374" s="2">
        <f t="shared" si="49"/>
        <v>80.405877777777846</v>
      </c>
      <c r="L374" s="2">
        <f t="shared" si="50"/>
        <v>124.505845507082</v>
      </c>
      <c r="M374" s="2">
        <f>SUMIF(A:A,A374,L:L)</f>
        <v>4516.8448349621203</v>
      </c>
      <c r="N374" s="3">
        <f t="shared" si="51"/>
        <v>2.7564782509985456E-2</v>
      </c>
      <c r="O374" s="6">
        <f t="shared" si="52"/>
        <v>36.278174864530342</v>
      </c>
      <c r="P374" s="3" t="str">
        <f t="shared" si="53"/>
        <v/>
      </c>
      <c r="Q374" s="3" t="str">
        <f>IF(ISNUMBER(P374),SUMIF(A:A,A374,P:P),"")</f>
        <v/>
      </c>
      <c r="R374" s="3" t="str">
        <f t="shared" si="54"/>
        <v/>
      </c>
      <c r="S374" s="7" t="str">
        <f t="shared" si="55"/>
        <v/>
      </c>
    </row>
    <row r="375" spans="1:19" x14ac:dyDescent="0.25">
      <c r="A375" s="1">
        <v>40</v>
      </c>
      <c r="B375" s="5">
        <v>0.63124999999999998</v>
      </c>
      <c r="C375" s="1" t="s">
        <v>25</v>
      </c>
      <c r="D375" s="1">
        <v>7</v>
      </c>
      <c r="E375" s="1">
        <v>4</v>
      </c>
      <c r="F375" s="1" t="s">
        <v>405</v>
      </c>
      <c r="G375" s="2">
        <v>39.355933333333297</v>
      </c>
      <c r="H375" s="1">
        <f>1+COUNTIFS(A:A,A375,G:G,"&gt;"&amp;G375)</f>
        <v>10</v>
      </c>
      <c r="I375" s="2">
        <f>AVERAGEIF(A:A,A375,G:G)</f>
        <v>50.116255555555561</v>
      </c>
      <c r="J375" s="2">
        <f t="shared" si="48"/>
        <v>-10.760322222222264</v>
      </c>
      <c r="K375" s="2">
        <f t="shared" si="49"/>
        <v>79.239677777777729</v>
      </c>
      <c r="L375" s="2">
        <f t="shared" si="50"/>
        <v>116.09173141593932</v>
      </c>
      <c r="M375" s="2">
        <f>SUMIF(A:A,A375,L:L)</f>
        <v>4516.8448349621203</v>
      </c>
      <c r="N375" s="3">
        <f t="shared" si="51"/>
        <v>2.5701952503956869E-2</v>
      </c>
      <c r="O375" s="6">
        <f t="shared" si="52"/>
        <v>38.907549916530577</v>
      </c>
      <c r="P375" s="3" t="str">
        <f t="shared" si="53"/>
        <v/>
      </c>
      <c r="Q375" s="3" t="str">
        <f>IF(ISNUMBER(P375),SUMIF(A:A,A375,P:P),"")</f>
        <v/>
      </c>
      <c r="R375" s="3" t="str">
        <f t="shared" si="54"/>
        <v/>
      </c>
      <c r="S375" s="7" t="str">
        <f t="shared" si="55"/>
        <v/>
      </c>
    </row>
    <row r="376" spans="1:19" x14ac:dyDescent="0.25">
      <c r="A376" s="1">
        <v>40</v>
      </c>
      <c r="B376" s="5">
        <v>0.63124999999999998</v>
      </c>
      <c r="C376" s="1" t="s">
        <v>25</v>
      </c>
      <c r="D376" s="1">
        <v>7</v>
      </c>
      <c r="E376" s="1">
        <v>2</v>
      </c>
      <c r="F376" s="1" t="s">
        <v>403</v>
      </c>
      <c r="G376" s="2">
        <v>36.757433333333303</v>
      </c>
      <c r="H376" s="1">
        <f>1+COUNTIFS(A:A,A376,G:G,"&gt;"&amp;G376)</f>
        <v>11</v>
      </c>
      <c r="I376" s="2">
        <f>AVERAGEIF(A:A,A376,G:G)</f>
        <v>50.116255555555561</v>
      </c>
      <c r="J376" s="2">
        <f t="shared" si="48"/>
        <v>-13.358822222222258</v>
      </c>
      <c r="K376" s="2">
        <f t="shared" si="49"/>
        <v>76.641177777777742</v>
      </c>
      <c r="L376" s="2">
        <f t="shared" si="50"/>
        <v>99.332287242558962</v>
      </c>
      <c r="M376" s="2">
        <f>SUMIF(A:A,A376,L:L)</f>
        <v>4516.8448349621203</v>
      </c>
      <c r="N376" s="3">
        <f t="shared" si="51"/>
        <v>2.1991520823050809E-2</v>
      </c>
      <c r="O376" s="6">
        <f t="shared" si="52"/>
        <v>45.472071169895266</v>
      </c>
      <c r="P376" s="3" t="str">
        <f t="shared" si="53"/>
        <v/>
      </c>
      <c r="Q376" s="3" t="str">
        <f>IF(ISNUMBER(P376),SUMIF(A:A,A376,P:P),"")</f>
        <v/>
      </c>
      <c r="R376" s="3" t="str">
        <f t="shared" si="54"/>
        <v/>
      </c>
      <c r="S376" s="7" t="str">
        <f t="shared" si="55"/>
        <v/>
      </c>
    </row>
    <row r="377" spans="1:19" x14ac:dyDescent="0.25">
      <c r="A377" s="1">
        <v>40</v>
      </c>
      <c r="B377" s="5">
        <v>0.63124999999999998</v>
      </c>
      <c r="C377" s="1" t="s">
        <v>25</v>
      </c>
      <c r="D377" s="1">
        <v>7</v>
      </c>
      <c r="E377" s="1">
        <v>9</v>
      </c>
      <c r="F377" s="1" t="s">
        <v>409</v>
      </c>
      <c r="G377" s="2">
        <v>24.664400000000001</v>
      </c>
      <c r="H377" s="1">
        <f>1+COUNTIFS(A:A,A377,G:G,"&gt;"&amp;G377)</f>
        <v>12</v>
      </c>
      <c r="I377" s="2">
        <f>AVERAGEIF(A:A,A377,G:G)</f>
        <v>50.116255555555561</v>
      </c>
      <c r="J377" s="2">
        <f t="shared" si="48"/>
        <v>-25.451855555555561</v>
      </c>
      <c r="K377" s="2">
        <f t="shared" si="49"/>
        <v>64.548144444444432</v>
      </c>
      <c r="L377" s="2">
        <f t="shared" si="50"/>
        <v>48.081075871258484</v>
      </c>
      <c r="M377" s="2">
        <f>SUMIF(A:A,A377,L:L)</f>
        <v>4516.8448349621203</v>
      </c>
      <c r="N377" s="3">
        <f t="shared" si="51"/>
        <v>1.0644836745130677E-2</v>
      </c>
      <c r="O377" s="6">
        <f t="shared" si="52"/>
        <v>93.942258011372061</v>
      </c>
      <c r="P377" s="3" t="str">
        <f t="shared" si="53"/>
        <v/>
      </c>
      <c r="Q377" s="3" t="str">
        <f>IF(ISNUMBER(P377),SUMIF(A:A,A377,P:P),"")</f>
        <v/>
      </c>
      <c r="R377" s="3" t="str">
        <f t="shared" si="54"/>
        <v/>
      </c>
      <c r="S377" s="7" t="str">
        <f t="shared" si="55"/>
        <v/>
      </c>
    </row>
    <row r="378" spans="1:19" x14ac:dyDescent="0.25">
      <c r="A378" s="1">
        <v>41</v>
      </c>
      <c r="B378" s="5">
        <v>0.63611111111111118</v>
      </c>
      <c r="C378" s="1" t="s">
        <v>160</v>
      </c>
      <c r="D378" s="1">
        <v>5</v>
      </c>
      <c r="E378" s="1">
        <v>7</v>
      </c>
      <c r="F378" s="1" t="s">
        <v>420</v>
      </c>
      <c r="G378" s="2">
        <v>67.6494</v>
      </c>
      <c r="H378" s="1">
        <f>1+COUNTIFS(A:A,A378,G:G,"&gt;"&amp;G378)</f>
        <v>1</v>
      </c>
      <c r="I378" s="2">
        <f>AVERAGEIF(A:A,A378,G:G)</f>
        <v>51.034206060606031</v>
      </c>
      <c r="J378" s="2">
        <f t="shared" si="48"/>
        <v>16.615193939393968</v>
      </c>
      <c r="K378" s="2">
        <f t="shared" si="49"/>
        <v>106.61519393939398</v>
      </c>
      <c r="L378" s="2">
        <f t="shared" si="50"/>
        <v>599.98918878589836</v>
      </c>
      <c r="M378" s="2">
        <f>SUMIF(A:A,A378,L:L)</f>
        <v>2803.7691698665535</v>
      </c>
      <c r="N378" s="3">
        <f t="shared" si="51"/>
        <v>0.21399378922996543</v>
      </c>
      <c r="O378" s="6">
        <f t="shared" si="52"/>
        <v>4.6730328183747618</v>
      </c>
      <c r="P378" s="3">
        <f t="shared" si="53"/>
        <v>0.21399378922996543</v>
      </c>
      <c r="Q378" s="3">
        <f>IF(ISNUMBER(P378),SUMIF(A:A,A378,P:P),"")</f>
        <v>0.91694835441722389</v>
      </c>
      <c r="R378" s="3">
        <f t="shared" si="54"/>
        <v>0.2333760546044836</v>
      </c>
      <c r="S378" s="7">
        <f t="shared" si="55"/>
        <v>4.284929752946419</v>
      </c>
    </row>
    <row r="379" spans="1:19" x14ac:dyDescent="0.25">
      <c r="A379" s="1">
        <v>41</v>
      </c>
      <c r="B379" s="5">
        <v>0.63611111111111118</v>
      </c>
      <c r="C379" s="1" t="s">
        <v>160</v>
      </c>
      <c r="D379" s="1">
        <v>5</v>
      </c>
      <c r="E379" s="1">
        <v>10</v>
      </c>
      <c r="F379" s="1" t="s">
        <v>422</v>
      </c>
      <c r="G379" s="2">
        <v>62.545099999999998</v>
      </c>
      <c r="H379" s="1">
        <f>1+COUNTIFS(A:A,A379,G:G,"&gt;"&amp;G379)</f>
        <v>2</v>
      </c>
      <c r="I379" s="2">
        <f>AVERAGEIF(A:A,A379,G:G)</f>
        <v>51.034206060606031</v>
      </c>
      <c r="J379" s="2">
        <f t="shared" si="48"/>
        <v>11.510893939393966</v>
      </c>
      <c r="K379" s="2">
        <f t="shared" si="49"/>
        <v>101.51089393939397</v>
      </c>
      <c r="L379" s="2">
        <f t="shared" si="50"/>
        <v>441.7100345490839</v>
      </c>
      <c r="M379" s="2">
        <f>SUMIF(A:A,A379,L:L)</f>
        <v>2803.7691698665535</v>
      </c>
      <c r="N379" s="3">
        <f t="shared" si="51"/>
        <v>0.15754151208179068</v>
      </c>
      <c r="O379" s="6">
        <f t="shared" si="52"/>
        <v>6.3475333376312326</v>
      </c>
      <c r="P379" s="3">
        <f t="shared" si="53"/>
        <v>0.15754151208179068</v>
      </c>
      <c r="Q379" s="3">
        <f>IF(ISNUMBER(P379),SUMIF(A:A,A379,P:P),"")</f>
        <v>0.91694835441722389</v>
      </c>
      <c r="R379" s="3">
        <f t="shared" si="54"/>
        <v>0.17181067104037484</v>
      </c>
      <c r="S379" s="7">
        <f t="shared" si="55"/>
        <v>5.8203602485494272</v>
      </c>
    </row>
    <row r="380" spans="1:19" x14ac:dyDescent="0.25">
      <c r="A380" s="1">
        <v>41</v>
      </c>
      <c r="B380" s="5">
        <v>0.63611111111111118</v>
      </c>
      <c r="C380" s="1" t="s">
        <v>160</v>
      </c>
      <c r="D380" s="1">
        <v>5</v>
      </c>
      <c r="E380" s="1">
        <v>5</v>
      </c>
      <c r="F380" s="1" t="s">
        <v>418</v>
      </c>
      <c r="G380" s="2">
        <v>58.548299999999898</v>
      </c>
      <c r="H380" s="1">
        <f>1+COUNTIFS(A:A,A380,G:G,"&gt;"&amp;G380)</f>
        <v>3</v>
      </c>
      <c r="I380" s="2">
        <f>AVERAGEIF(A:A,A380,G:G)</f>
        <v>51.034206060606031</v>
      </c>
      <c r="J380" s="2">
        <f t="shared" si="48"/>
        <v>7.5140939393938666</v>
      </c>
      <c r="K380" s="2">
        <f t="shared" si="49"/>
        <v>97.51409393939386</v>
      </c>
      <c r="L380" s="2">
        <f t="shared" si="50"/>
        <v>347.52813868637617</v>
      </c>
      <c r="M380" s="2">
        <f>SUMIF(A:A,A380,L:L)</f>
        <v>2803.7691698665535</v>
      </c>
      <c r="N380" s="3">
        <f t="shared" si="51"/>
        <v>0.12395033885864323</v>
      </c>
      <c r="O380" s="6">
        <f t="shared" si="52"/>
        <v>8.0677472059227746</v>
      </c>
      <c r="P380" s="3">
        <f t="shared" si="53"/>
        <v>0.12395033885864323</v>
      </c>
      <c r="Q380" s="3">
        <f>IF(ISNUMBER(P380),SUMIF(A:A,A380,P:P),"")</f>
        <v>0.91694835441722389</v>
      </c>
      <c r="R380" s="3">
        <f t="shared" si="54"/>
        <v>0.13517701216381064</v>
      </c>
      <c r="S380" s="7">
        <f t="shared" si="55"/>
        <v>7.3977075243250443</v>
      </c>
    </row>
    <row r="381" spans="1:19" x14ac:dyDescent="0.25">
      <c r="A381" s="1">
        <v>41</v>
      </c>
      <c r="B381" s="5">
        <v>0.63611111111111118</v>
      </c>
      <c r="C381" s="1" t="s">
        <v>160</v>
      </c>
      <c r="D381" s="1">
        <v>5</v>
      </c>
      <c r="E381" s="1">
        <v>3</v>
      </c>
      <c r="F381" s="1" t="s">
        <v>416</v>
      </c>
      <c r="G381" s="2">
        <v>54.690566666666598</v>
      </c>
      <c r="H381" s="1">
        <f>1+COUNTIFS(A:A,A381,G:G,"&gt;"&amp;G381)</f>
        <v>4</v>
      </c>
      <c r="I381" s="2">
        <f>AVERAGEIF(A:A,A381,G:G)</f>
        <v>51.034206060606031</v>
      </c>
      <c r="J381" s="2">
        <f t="shared" ref="J381:J434" si="56">G381-I381</f>
        <v>3.6563606060605665</v>
      </c>
      <c r="K381" s="2">
        <f t="shared" ref="K381:K434" si="57">90+J381</f>
        <v>93.656360606060559</v>
      </c>
      <c r="L381" s="2">
        <f t="shared" ref="L381:L434" si="58">EXP(0.06*K381)</f>
        <v>275.71883600806643</v>
      </c>
      <c r="M381" s="2">
        <f>SUMIF(A:A,A381,L:L)</f>
        <v>2803.7691698665535</v>
      </c>
      <c r="N381" s="3">
        <f t="shared" ref="N381:N434" si="59">L381/M381</f>
        <v>9.8338636065817567E-2</v>
      </c>
      <c r="O381" s="6">
        <f t="shared" ref="O381:O434" si="60">1/N381</f>
        <v>10.168943154048881</v>
      </c>
      <c r="P381" s="3">
        <f t="shared" ref="P381:P434" si="61">IF(O381&gt;21,"",N381)</f>
        <v>9.8338636065817567E-2</v>
      </c>
      <c r="Q381" s="3">
        <f>IF(ISNUMBER(P381),SUMIF(A:A,A381,P:P),"")</f>
        <v>0.91694835441722389</v>
      </c>
      <c r="R381" s="3">
        <f t="shared" ref="R381:R434" si="62">IFERROR(P381*(1/Q381),"")</f>
        <v>0.10724555597061704</v>
      </c>
      <c r="S381" s="7">
        <f t="shared" ref="S381:S434" si="63">IFERROR(1/R381,"")</f>
        <v>9.3243956912674157</v>
      </c>
    </row>
    <row r="382" spans="1:19" x14ac:dyDescent="0.25">
      <c r="A382" s="1">
        <v>41</v>
      </c>
      <c r="B382" s="5">
        <v>0.63611111111111118</v>
      </c>
      <c r="C382" s="1" t="s">
        <v>160</v>
      </c>
      <c r="D382" s="1">
        <v>5</v>
      </c>
      <c r="E382" s="1">
        <v>2</v>
      </c>
      <c r="F382" s="1" t="s">
        <v>415</v>
      </c>
      <c r="G382" s="2">
        <v>51.634633333333305</v>
      </c>
      <c r="H382" s="1">
        <f>1+COUNTIFS(A:A,A382,G:G,"&gt;"&amp;G382)</f>
        <v>5</v>
      </c>
      <c r="I382" s="2">
        <f>AVERAGEIF(A:A,A382,G:G)</f>
        <v>51.034206060606031</v>
      </c>
      <c r="J382" s="2">
        <f t="shared" si="56"/>
        <v>0.60042727272727348</v>
      </c>
      <c r="K382" s="2">
        <f t="shared" si="57"/>
        <v>90.600427272727273</v>
      </c>
      <c r="L382" s="2">
        <f t="shared" si="58"/>
        <v>229.5281400001102</v>
      </c>
      <c r="M382" s="2">
        <f>SUMIF(A:A,A382,L:L)</f>
        <v>2803.7691698665535</v>
      </c>
      <c r="N382" s="3">
        <f t="shared" si="59"/>
        <v>8.1864135773714458E-2</v>
      </c>
      <c r="O382" s="6">
        <f t="shared" si="60"/>
        <v>12.215361349005866</v>
      </c>
      <c r="P382" s="3">
        <f t="shared" si="61"/>
        <v>8.1864135773714458E-2</v>
      </c>
      <c r="Q382" s="3">
        <f>IF(ISNUMBER(P382),SUMIF(A:A,A382,P:P),"")</f>
        <v>0.91694835441722389</v>
      </c>
      <c r="R382" s="3">
        <f t="shared" si="62"/>
        <v>8.9278894911964876E-2</v>
      </c>
      <c r="S382" s="7">
        <f t="shared" si="63"/>
        <v>11.20085548758269</v>
      </c>
    </row>
    <row r="383" spans="1:19" x14ac:dyDescent="0.25">
      <c r="A383" s="1">
        <v>41</v>
      </c>
      <c r="B383" s="5">
        <v>0.63611111111111118</v>
      </c>
      <c r="C383" s="1" t="s">
        <v>160</v>
      </c>
      <c r="D383" s="1">
        <v>5</v>
      </c>
      <c r="E383" s="1">
        <v>13</v>
      </c>
      <c r="F383" s="1" t="s">
        <v>424</v>
      </c>
      <c r="G383" s="2">
        <v>48.626366666666698</v>
      </c>
      <c r="H383" s="1">
        <f>1+COUNTIFS(A:A,A383,G:G,"&gt;"&amp;G383)</f>
        <v>6</v>
      </c>
      <c r="I383" s="2">
        <f>AVERAGEIF(A:A,A383,G:G)</f>
        <v>51.034206060606031</v>
      </c>
      <c r="J383" s="2">
        <f t="shared" si="56"/>
        <v>-2.4078393939393337</v>
      </c>
      <c r="K383" s="2">
        <f t="shared" si="57"/>
        <v>87.592160606060673</v>
      </c>
      <c r="L383" s="2">
        <f t="shared" si="58"/>
        <v>191.62294946474094</v>
      </c>
      <c r="M383" s="2">
        <f>SUMIF(A:A,A383,L:L)</f>
        <v>2803.7691698665535</v>
      </c>
      <c r="N383" s="3">
        <f t="shared" si="59"/>
        <v>6.834476658214389E-2</v>
      </c>
      <c r="O383" s="6">
        <f t="shared" si="60"/>
        <v>14.631698226638838</v>
      </c>
      <c r="P383" s="3">
        <f t="shared" si="61"/>
        <v>6.834476658214389E-2</v>
      </c>
      <c r="Q383" s="3">
        <f>IF(ISNUMBER(P383),SUMIF(A:A,A383,P:P),"")</f>
        <v>0.91694835441722389</v>
      </c>
      <c r="R383" s="3">
        <f t="shared" si="62"/>
        <v>7.4535022886410132E-2</v>
      </c>
      <c r="S383" s="7">
        <f t="shared" si="63"/>
        <v>13.416511611245895</v>
      </c>
    </row>
    <row r="384" spans="1:19" x14ac:dyDescent="0.25">
      <c r="A384" s="1">
        <v>41</v>
      </c>
      <c r="B384" s="5">
        <v>0.63611111111111118</v>
      </c>
      <c r="C384" s="1" t="s">
        <v>160</v>
      </c>
      <c r="D384" s="1">
        <v>5</v>
      </c>
      <c r="E384" s="1">
        <v>4</v>
      </c>
      <c r="F384" s="1" t="s">
        <v>417</v>
      </c>
      <c r="G384" s="2">
        <v>47.782733333333297</v>
      </c>
      <c r="H384" s="1">
        <f>1+COUNTIFS(A:A,A384,G:G,"&gt;"&amp;G384)</f>
        <v>7</v>
      </c>
      <c r="I384" s="2">
        <f>AVERAGEIF(A:A,A384,G:G)</f>
        <v>51.034206060606031</v>
      </c>
      <c r="J384" s="2">
        <f t="shared" si="56"/>
        <v>-3.2514727272727342</v>
      </c>
      <c r="K384" s="2">
        <f t="shared" si="57"/>
        <v>86.748527272727273</v>
      </c>
      <c r="L384" s="2">
        <f t="shared" si="58"/>
        <v>182.16477531561227</v>
      </c>
      <c r="M384" s="2">
        <f>SUMIF(A:A,A384,L:L)</f>
        <v>2803.7691698665535</v>
      </c>
      <c r="N384" s="3">
        <f t="shared" si="59"/>
        <v>6.4971388256003432E-2</v>
      </c>
      <c r="O384" s="6">
        <f t="shared" si="60"/>
        <v>15.391390377249618</v>
      </c>
      <c r="P384" s="3">
        <f t="shared" si="61"/>
        <v>6.4971388256003432E-2</v>
      </c>
      <c r="Q384" s="3">
        <f>IF(ISNUMBER(P384),SUMIF(A:A,A384,P:P),"")</f>
        <v>0.91694835441722389</v>
      </c>
      <c r="R384" s="3">
        <f t="shared" si="62"/>
        <v>7.0856104319306709E-2</v>
      </c>
      <c r="S384" s="7">
        <f t="shared" si="63"/>
        <v>14.113110078612131</v>
      </c>
    </row>
    <row r="385" spans="1:19" x14ac:dyDescent="0.25">
      <c r="A385" s="1">
        <v>41</v>
      </c>
      <c r="B385" s="5">
        <v>0.63611111111111118</v>
      </c>
      <c r="C385" s="1" t="s">
        <v>160</v>
      </c>
      <c r="D385" s="1">
        <v>5</v>
      </c>
      <c r="E385" s="1">
        <v>12</v>
      </c>
      <c r="F385" s="1" t="s">
        <v>423</v>
      </c>
      <c r="G385" s="2">
        <v>44.892099999999999</v>
      </c>
      <c r="H385" s="1">
        <f>1+COUNTIFS(A:A,A385,G:G,"&gt;"&amp;G385)</f>
        <v>8</v>
      </c>
      <c r="I385" s="2">
        <f>AVERAGEIF(A:A,A385,G:G)</f>
        <v>51.034206060606031</v>
      </c>
      <c r="J385" s="2">
        <f t="shared" si="56"/>
        <v>-6.1421060606060323</v>
      </c>
      <c r="K385" s="2">
        <f t="shared" si="57"/>
        <v>83.857893939393961</v>
      </c>
      <c r="L385" s="2">
        <f t="shared" si="58"/>
        <v>153.15854648090306</v>
      </c>
      <c r="M385" s="2">
        <f>SUMIF(A:A,A385,L:L)</f>
        <v>2803.7691698665535</v>
      </c>
      <c r="N385" s="3">
        <f t="shared" si="59"/>
        <v>5.4625947145353876E-2</v>
      </c>
      <c r="O385" s="6">
        <f t="shared" si="60"/>
        <v>18.30631874151501</v>
      </c>
      <c r="P385" s="3">
        <f t="shared" si="61"/>
        <v>5.4625947145353876E-2</v>
      </c>
      <c r="Q385" s="3">
        <f>IF(ISNUMBER(P385),SUMIF(A:A,A385,P:P),"")</f>
        <v>0.91694835441722389</v>
      </c>
      <c r="R385" s="3">
        <f t="shared" si="62"/>
        <v>5.9573635616666731E-2</v>
      </c>
      <c r="S385" s="7">
        <f t="shared" si="63"/>
        <v>16.785948845469374</v>
      </c>
    </row>
    <row r="386" spans="1:19" x14ac:dyDescent="0.25">
      <c r="A386" s="1">
        <v>41</v>
      </c>
      <c r="B386" s="5">
        <v>0.63611111111111118</v>
      </c>
      <c r="C386" s="1" t="s">
        <v>160</v>
      </c>
      <c r="D386" s="1">
        <v>5</v>
      </c>
      <c r="E386" s="1">
        <v>6</v>
      </c>
      <c r="F386" s="1" t="s">
        <v>419</v>
      </c>
      <c r="G386" s="2">
        <v>44.488133333333302</v>
      </c>
      <c r="H386" s="1">
        <f>1+COUNTIFS(A:A,A386,G:G,"&gt;"&amp;G386)</f>
        <v>9</v>
      </c>
      <c r="I386" s="2">
        <f>AVERAGEIF(A:A,A386,G:G)</f>
        <v>51.034206060606031</v>
      </c>
      <c r="J386" s="2">
        <f t="shared" si="56"/>
        <v>-6.5460727272727297</v>
      </c>
      <c r="K386" s="2">
        <f t="shared" si="57"/>
        <v>83.45392727272727</v>
      </c>
      <c r="L386" s="2">
        <f t="shared" si="58"/>
        <v>149.49091718409051</v>
      </c>
      <c r="M386" s="2">
        <f>SUMIF(A:A,A386,L:L)</f>
        <v>2803.7691698665535</v>
      </c>
      <c r="N386" s="3">
        <f t="shared" si="59"/>
        <v>5.331784042379123E-2</v>
      </c>
      <c r="O386" s="6">
        <f t="shared" si="60"/>
        <v>18.755448308701279</v>
      </c>
      <c r="P386" s="3">
        <f t="shared" si="61"/>
        <v>5.331784042379123E-2</v>
      </c>
      <c r="Q386" s="3">
        <f>IF(ISNUMBER(P386),SUMIF(A:A,A386,P:P),"")</f>
        <v>0.91694835441722389</v>
      </c>
      <c r="R386" s="3">
        <f t="shared" si="62"/>
        <v>5.8147048486365344E-2</v>
      </c>
      <c r="S386" s="7">
        <f t="shared" si="63"/>
        <v>17.197777463020945</v>
      </c>
    </row>
    <row r="387" spans="1:19" x14ac:dyDescent="0.25">
      <c r="A387" s="1">
        <v>41</v>
      </c>
      <c r="B387" s="5">
        <v>0.63611111111111118</v>
      </c>
      <c r="C387" s="1" t="s">
        <v>160</v>
      </c>
      <c r="D387" s="1">
        <v>5</v>
      </c>
      <c r="E387" s="1">
        <v>1</v>
      </c>
      <c r="F387" s="1" t="s">
        <v>414</v>
      </c>
      <c r="G387" s="2">
        <v>41.706533333333304</v>
      </c>
      <c r="H387" s="1">
        <f>1+COUNTIFS(A:A,A387,G:G,"&gt;"&amp;G387)</f>
        <v>10</v>
      </c>
      <c r="I387" s="2">
        <f>AVERAGEIF(A:A,A387,G:G)</f>
        <v>51.034206060606031</v>
      </c>
      <c r="J387" s="2">
        <f t="shared" si="56"/>
        <v>-9.3276727272727271</v>
      </c>
      <c r="K387" s="2">
        <f t="shared" si="57"/>
        <v>80.672327272727273</v>
      </c>
      <c r="L387" s="2">
        <f t="shared" si="58"/>
        <v>126.51231261597444</v>
      </c>
      <c r="M387" s="2">
        <f>SUMIF(A:A,A387,L:L)</f>
        <v>2803.7691698665535</v>
      </c>
      <c r="N387" s="3">
        <f t="shared" si="59"/>
        <v>4.512222831168225E-2</v>
      </c>
      <c r="O387" s="6">
        <f t="shared" si="60"/>
        <v>22.162026066010966</v>
      </c>
      <c r="P387" s="3" t="str">
        <f t="shared" si="61"/>
        <v/>
      </c>
      <c r="Q387" s="3" t="str">
        <f>IF(ISNUMBER(P387),SUMIF(A:A,A387,P:P),"")</f>
        <v/>
      </c>
      <c r="R387" s="3" t="str">
        <f t="shared" si="62"/>
        <v/>
      </c>
      <c r="S387" s="7" t="str">
        <f t="shared" si="63"/>
        <v/>
      </c>
    </row>
    <row r="388" spans="1:19" x14ac:dyDescent="0.25">
      <c r="A388" s="1">
        <v>41</v>
      </c>
      <c r="B388" s="5">
        <v>0.63611111111111118</v>
      </c>
      <c r="C388" s="1" t="s">
        <v>160</v>
      </c>
      <c r="D388" s="1">
        <v>5</v>
      </c>
      <c r="E388" s="1">
        <v>8</v>
      </c>
      <c r="F388" s="1" t="s">
        <v>421</v>
      </c>
      <c r="G388" s="2">
        <v>38.812400000000004</v>
      </c>
      <c r="H388" s="1">
        <f>1+COUNTIFS(A:A,A388,G:G,"&gt;"&amp;G388)</f>
        <v>11</v>
      </c>
      <c r="I388" s="2">
        <f>AVERAGEIF(A:A,A388,G:G)</f>
        <v>51.034206060606031</v>
      </c>
      <c r="J388" s="2">
        <f t="shared" si="56"/>
        <v>-12.221806060606028</v>
      </c>
      <c r="K388" s="2">
        <f t="shared" si="57"/>
        <v>77.778193939393972</v>
      </c>
      <c r="L388" s="2">
        <f t="shared" si="58"/>
        <v>106.34533077569722</v>
      </c>
      <c r="M388" s="2">
        <f>SUMIF(A:A,A388,L:L)</f>
        <v>2803.7691698665535</v>
      </c>
      <c r="N388" s="3">
        <f t="shared" si="59"/>
        <v>3.792941727109396E-2</v>
      </c>
      <c r="O388" s="6">
        <f t="shared" si="60"/>
        <v>26.3647604404959</v>
      </c>
      <c r="P388" s="3" t="str">
        <f t="shared" si="61"/>
        <v/>
      </c>
      <c r="Q388" s="3" t="str">
        <f>IF(ISNUMBER(P388),SUMIF(A:A,A388,P:P),"")</f>
        <v/>
      </c>
      <c r="R388" s="3" t="str">
        <f t="shared" si="62"/>
        <v/>
      </c>
      <c r="S388" s="7" t="str">
        <f t="shared" si="63"/>
        <v/>
      </c>
    </row>
    <row r="389" spans="1:19" x14ac:dyDescent="0.25">
      <c r="A389" s="1">
        <v>42</v>
      </c>
      <c r="B389" s="5">
        <v>0.63958333333333328</v>
      </c>
      <c r="C389" s="1" t="s">
        <v>60</v>
      </c>
      <c r="D389" s="1">
        <v>6</v>
      </c>
      <c r="E389" s="1">
        <v>10</v>
      </c>
      <c r="F389" s="1" t="s">
        <v>434</v>
      </c>
      <c r="G389" s="2">
        <v>66.744699999999895</v>
      </c>
      <c r="H389" s="1">
        <f>1+COUNTIFS(A:A,A389,G:G,"&gt;"&amp;G389)</f>
        <v>1</v>
      </c>
      <c r="I389" s="2">
        <f>AVERAGEIF(A:A,A389,G:G)</f>
        <v>47.846469230769223</v>
      </c>
      <c r="J389" s="2">
        <f t="shared" si="56"/>
        <v>18.898230769230672</v>
      </c>
      <c r="K389" s="2">
        <f t="shared" si="57"/>
        <v>108.89823076923068</v>
      </c>
      <c r="L389" s="2">
        <f t="shared" si="58"/>
        <v>688.07224944902828</v>
      </c>
      <c r="M389" s="2">
        <f>SUMIF(A:A,A389,L:L)</f>
        <v>3746.972427036605</v>
      </c>
      <c r="N389" s="3">
        <f t="shared" si="59"/>
        <v>0.18363419076270301</v>
      </c>
      <c r="O389" s="6">
        <f t="shared" si="60"/>
        <v>5.4456089895166997</v>
      </c>
      <c r="P389" s="3">
        <f t="shared" si="61"/>
        <v>0.18363419076270301</v>
      </c>
      <c r="Q389" s="3">
        <f>IF(ISNUMBER(P389),SUMIF(A:A,A389,P:P),"")</f>
        <v>0.85757896771143227</v>
      </c>
      <c r="R389" s="3">
        <f t="shared" si="62"/>
        <v>0.21413094032932753</v>
      </c>
      <c r="S389" s="7">
        <f t="shared" si="63"/>
        <v>4.6700397357898273</v>
      </c>
    </row>
    <row r="390" spans="1:19" x14ac:dyDescent="0.25">
      <c r="A390" s="1">
        <v>42</v>
      </c>
      <c r="B390" s="5">
        <v>0.63958333333333328</v>
      </c>
      <c r="C390" s="1" t="s">
        <v>60</v>
      </c>
      <c r="D390" s="1">
        <v>6</v>
      </c>
      <c r="E390" s="1">
        <v>2</v>
      </c>
      <c r="F390" s="1" t="s">
        <v>426</v>
      </c>
      <c r="G390" s="2">
        <v>65.707133333333303</v>
      </c>
      <c r="H390" s="1">
        <f>1+COUNTIFS(A:A,A390,G:G,"&gt;"&amp;G390)</f>
        <v>2</v>
      </c>
      <c r="I390" s="2">
        <f>AVERAGEIF(A:A,A390,G:G)</f>
        <v>47.846469230769223</v>
      </c>
      <c r="J390" s="2">
        <f t="shared" si="56"/>
        <v>17.86066410256408</v>
      </c>
      <c r="K390" s="2">
        <f t="shared" si="57"/>
        <v>107.86066410256407</v>
      </c>
      <c r="L390" s="2">
        <f t="shared" si="58"/>
        <v>646.54308933035088</v>
      </c>
      <c r="M390" s="2">
        <f>SUMIF(A:A,A390,L:L)</f>
        <v>3746.972427036605</v>
      </c>
      <c r="N390" s="3">
        <f t="shared" si="59"/>
        <v>0.17255079985781668</v>
      </c>
      <c r="O390" s="6">
        <f t="shared" si="60"/>
        <v>5.7953947522932863</v>
      </c>
      <c r="P390" s="3">
        <f t="shared" si="61"/>
        <v>0.17255079985781668</v>
      </c>
      <c r="Q390" s="3">
        <f>IF(ISNUMBER(P390),SUMIF(A:A,A390,P:P),"")</f>
        <v>0.85757896771143227</v>
      </c>
      <c r="R390" s="3">
        <f t="shared" si="62"/>
        <v>0.20120689330603836</v>
      </c>
      <c r="S390" s="7">
        <f t="shared" si="63"/>
        <v>4.9700086491519286</v>
      </c>
    </row>
    <row r="391" spans="1:19" x14ac:dyDescent="0.25">
      <c r="A391" s="1">
        <v>42</v>
      </c>
      <c r="B391" s="5">
        <v>0.63958333333333328</v>
      </c>
      <c r="C391" s="1" t="s">
        <v>60</v>
      </c>
      <c r="D391" s="1">
        <v>6</v>
      </c>
      <c r="E391" s="1">
        <v>1</v>
      </c>
      <c r="F391" s="1" t="s">
        <v>425</v>
      </c>
      <c r="G391" s="2">
        <v>63.230766666666703</v>
      </c>
      <c r="H391" s="1">
        <f>1+COUNTIFS(A:A,A391,G:G,"&gt;"&amp;G391)</f>
        <v>3</v>
      </c>
      <c r="I391" s="2">
        <f>AVERAGEIF(A:A,A391,G:G)</f>
        <v>47.846469230769223</v>
      </c>
      <c r="J391" s="2">
        <f t="shared" si="56"/>
        <v>15.38429743589748</v>
      </c>
      <c r="K391" s="2">
        <f t="shared" si="57"/>
        <v>105.38429743589748</v>
      </c>
      <c r="L391" s="2">
        <f t="shared" si="58"/>
        <v>557.27444926035389</v>
      </c>
      <c r="M391" s="2">
        <f>SUMIF(A:A,A391,L:L)</f>
        <v>3746.972427036605</v>
      </c>
      <c r="N391" s="3">
        <f t="shared" si="59"/>
        <v>0.14872659463392143</v>
      </c>
      <c r="O391" s="6">
        <f t="shared" si="60"/>
        <v>6.7237470370475414</v>
      </c>
      <c r="P391" s="3">
        <f t="shared" si="61"/>
        <v>0.14872659463392143</v>
      </c>
      <c r="Q391" s="3">
        <f>IF(ISNUMBER(P391),SUMIF(A:A,A391,P:P),"")</f>
        <v>0.85757896771143227</v>
      </c>
      <c r="R391" s="3">
        <f t="shared" si="62"/>
        <v>0.17342612194748533</v>
      </c>
      <c r="S391" s="7">
        <f t="shared" si="63"/>
        <v>5.7661440431840321</v>
      </c>
    </row>
    <row r="392" spans="1:19" x14ac:dyDescent="0.25">
      <c r="A392" s="1">
        <v>42</v>
      </c>
      <c r="B392" s="5">
        <v>0.63958333333333328</v>
      </c>
      <c r="C392" s="1" t="s">
        <v>60</v>
      </c>
      <c r="D392" s="1">
        <v>6</v>
      </c>
      <c r="E392" s="1">
        <v>6</v>
      </c>
      <c r="F392" s="1" t="s">
        <v>430</v>
      </c>
      <c r="G392" s="2">
        <v>56.143166666666701</v>
      </c>
      <c r="H392" s="1">
        <f>1+COUNTIFS(A:A,A392,G:G,"&gt;"&amp;G392)</f>
        <v>4</v>
      </c>
      <c r="I392" s="2">
        <f>AVERAGEIF(A:A,A392,G:G)</f>
        <v>47.846469230769223</v>
      </c>
      <c r="J392" s="2">
        <f t="shared" si="56"/>
        <v>8.2966974358974781</v>
      </c>
      <c r="K392" s="2">
        <f t="shared" si="57"/>
        <v>98.296697435897471</v>
      </c>
      <c r="L392" s="2">
        <f t="shared" si="58"/>
        <v>364.23594061419612</v>
      </c>
      <c r="M392" s="2">
        <f>SUMIF(A:A,A392,L:L)</f>
        <v>3746.972427036605</v>
      </c>
      <c r="N392" s="3">
        <f t="shared" si="59"/>
        <v>9.7208065366593058E-2</v>
      </c>
      <c r="O392" s="6">
        <f t="shared" si="60"/>
        <v>10.287212241379143</v>
      </c>
      <c r="P392" s="3">
        <f t="shared" si="61"/>
        <v>9.7208065366593058E-2</v>
      </c>
      <c r="Q392" s="3">
        <f>IF(ISNUMBER(P392),SUMIF(A:A,A392,P:P),"")</f>
        <v>0.85757896771143227</v>
      </c>
      <c r="R392" s="3">
        <f t="shared" si="62"/>
        <v>0.11335173672228248</v>
      </c>
      <c r="S392" s="7">
        <f t="shared" si="63"/>
        <v>8.8220968545903347</v>
      </c>
    </row>
    <row r="393" spans="1:19" x14ac:dyDescent="0.25">
      <c r="A393" s="1">
        <v>42</v>
      </c>
      <c r="B393" s="5">
        <v>0.63958333333333328</v>
      </c>
      <c r="C393" s="1" t="s">
        <v>60</v>
      </c>
      <c r="D393" s="1">
        <v>6</v>
      </c>
      <c r="E393" s="1">
        <v>14</v>
      </c>
      <c r="F393" s="1" t="s">
        <v>436</v>
      </c>
      <c r="G393" s="2">
        <v>50.802499999999995</v>
      </c>
      <c r="H393" s="1">
        <f>1+COUNTIFS(A:A,A393,G:G,"&gt;"&amp;G393)</f>
        <v>5</v>
      </c>
      <c r="I393" s="2">
        <f>AVERAGEIF(A:A,A393,G:G)</f>
        <v>47.846469230769223</v>
      </c>
      <c r="J393" s="2">
        <f t="shared" si="56"/>
        <v>2.9560307692307717</v>
      </c>
      <c r="K393" s="2">
        <f t="shared" si="57"/>
        <v>92.956030769230779</v>
      </c>
      <c r="L393" s="2">
        <f t="shared" si="58"/>
        <v>264.37322772934505</v>
      </c>
      <c r="M393" s="2">
        <f>SUMIF(A:A,A393,L:L)</f>
        <v>3746.972427036605</v>
      </c>
      <c r="N393" s="3">
        <f t="shared" si="59"/>
        <v>7.0556491374672806E-2</v>
      </c>
      <c r="O393" s="6">
        <f t="shared" si="60"/>
        <v>14.1730403612298</v>
      </c>
      <c r="P393" s="3">
        <f t="shared" si="61"/>
        <v>7.0556491374672806E-2</v>
      </c>
      <c r="Q393" s="3">
        <f>IF(ISNUMBER(P393),SUMIF(A:A,A393,P:P),"")</f>
        <v>0.85757896771143227</v>
      </c>
      <c r="R393" s="3">
        <f t="shared" si="62"/>
        <v>8.2274045926012535E-2</v>
      </c>
      <c r="S393" s="7">
        <f t="shared" si="63"/>
        <v>12.15450132231592</v>
      </c>
    </row>
    <row r="394" spans="1:19" x14ac:dyDescent="0.25">
      <c r="A394" s="1">
        <v>42</v>
      </c>
      <c r="B394" s="5">
        <v>0.63958333333333328</v>
      </c>
      <c r="C394" s="1" t="s">
        <v>60</v>
      </c>
      <c r="D394" s="1">
        <v>6</v>
      </c>
      <c r="E394" s="1">
        <v>4</v>
      </c>
      <c r="F394" s="1" t="s">
        <v>428</v>
      </c>
      <c r="G394" s="2">
        <v>50.370166666666705</v>
      </c>
      <c r="H394" s="1">
        <f>1+COUNTIFS(A:A,A394,G:G,"&gt;"&amp;G394)</f>
        <v>6</v>
      </c>
      <c r="I394" s="2">
        <f>AVERAGEIF(A:A,A394,G:G)</f>
        <v>47.846469230769223</v>
      </c>
      <c r="J394" s="2">
        <f t="shared" si="56"/>
        <v>2.523697435897482</v>
      </c>
      <c r="K394" s="2">
        <f t="shared" si="57"/>
        <v>92.523697435897475</v>
      </c>
      <c r="L394" s="2">
        <f t="shared" si="58"/>
        <v>257.60356828024601</v>
      </c>
      <c r="M394" s="2">
        <f>SUMIF(A:A,A394,L:L)</f>
        <v>3746.972427036605</v>
      </c>
      <c r="N394" s="3">
        <f t="shared" si="59"/>
        <v>6.8749790209686384E-2</v>
      </c>
      <c r="O394" s="6">
        <f t="shared" si="60"/>
        <v>14.545498930978653</v>
      </c>
      <c r="P394" s="3">
        <f t="shared" si="61"/>
        <v>6.8749790209686384E-2</v>
      </c>
      <c r="Q394" s="3">
        <f>IF(ISNUMBER(P394),SUMIF(A:A,A394,P:P),"")</f>
        <v>0.85757896771143227</v>
      </c>
      <c r="R394" s="3">
        <f t="shared" si="62"/>
        <v>8.0167299803485942E-2</v>
      </c>
      <c r="S394" s="7">
        <f t="shared" si="63"/>
        <v>12.473913958076416</v>
      </c>
    </row>
    <row r="395" spans="1:19" x14ac:dyDescent="0.25">
      <c r="A395" s="1">
        <v>42</v>
      </c>
      <c r="B395" s="5">
        <v>0.63958333333333328</v>
      </c>
      <c r="C395" s="1" t="s">
        <v>60</v>
      </c>
      <c r="D395" s="1">
        <v>6</v>
      </c>
      <c r="E395" s="1">
        <v>9</v>
      </c>
      <c r="F395" s="1" t="s">
        <v>433</v>
      </c>
      <c r="G395" s="2">
        <v>49.555466666666696</v>
      </c>
      <c r="H395" s="1">
        <f>1+COUNTIFS(A:A,A395,G:G,"&gt;"&amp;G395)</f>
        <v>7</v>
      </c>
      <c r="I395" s="2">
        <f>AVERAGEIF(A:A,A395,G:G)</f>
        <v>47.846469230769223</v>
      </c>
      <c r="J395" s="2">
        <f t="shared" si="56"/>
        <v>1.7089974358974729</v>
      </c>
      <c r="K395" s="2">
        <f t="shared" si="57"/>
        <v>91.708997435897473</v>
      </c>
      <c r="L395" s="2">
        <f t="shared" si="58"/>
        <v>245.31420202747933</v>
      </c>
      <c r="M395" s="2">
        <f>SUMIF(A:A,A395,L:L)</f>
        <v>3746.972427036605</v>
      </c>
      <c r="N395" s="3">
        <f t="shared" si="59"/>
        <v>6.5469977910003654E-2</v>
      </c>
      <c r="O395" s="6">
        <f t="shared" si="60"/>
        <v>15.274176529807603</v>
      </c>
      <c r="P395" s="3">
        <f t="shared" si="61"/>
        <v>6.5469977910003654E-2</v>
      </c>
      <c r="Q395" s="3">
        <f>IF(ISNUMBER(P395),SUMIF(A:A,A395,P:P),"")</f>
        <v>0.85757896771143227</v>
      </c>
      <c r="R395" s="3">
        <f t="shared" si="62"/>
        <v>7.6342798010449478E-2</v>
      </c>
      <c r="S395" s="7">
        <f t="shared" si="63"/>
        <v>13.098812541074592</v>
      </c>
    </row>
    <row r="396" spans="1:19" x14ac:dyDescent="0.25">
      <c r="A396" s="1">
        <v>42</v>
      </c>
      <c r="B396" s="5">
        <v>0.63958333333333328</v>
      </c>
      <c r="C396" s="1" t="s">
        <v>60</v>
      </c>
      <c r="D396" s="1">
        <v>6</v>
      </c>
      <c r="E396" s="1">
        <v>7</v>
      </c>
      <c r="F396" s="1" t="s">
        <v>431</v>
      </c>
      <c r="G396" s="2">
        <v>45.288800000000002</v>
      </c>
      <c r="H396" s="1">
        <f>1+COUNTIFS(A:A,A396,G:G,"&gt;"&amp;G396)</f>
        <v>8</v>
      </c>
      <c r="I396" s="2">
        <f>AVERAGEIF(A:A,A396,G:G)</f>
        <v>47.846469230769223</v>
      </c>
      <c r="J396" s="2">
        <f t="shared" si="56"/>
        <v>-2.5576692307692213</v>
      </c>
      <c r="K396" s="2">
        <f t="shared" si="57"/>
        <v>87.442330769230779</v>
      </c>
      <c r="L396" s="2">
        <f t="shared" si="58"/>
        <v>189.90801933025199</v>
      </c>
      <c r="M396" s="2">
        <f>SUMIF(A:A,A396,L:L)</f>
        <v>3746.972427036605</v>
      </c>
      <c r="N396" s="3">
        <f t="shared" si="59"/>
        <v>5.0683057596035183E-2</v>
      </c>
      <c r="O396" s="6">
        <f t="shared" si="60"/>
        <v>19.730459199411595</v>
      </c>
      <c r="P396" s="3">
        <f t="shared" si="61"/>
        <v>5.0683057596035183E-2</v>
      </c>
      <c r="Q396" s="3">
        <f>IF(ISNUMBER(P396),SUMIF(A:A,A396,P:P),"")</f>
        <v>0.85757896771143227</v>
      </c>
      <c r="R396" s="3">
        <f t="shared" si="62"/>
        <v>5.9100163954918239E-2</v>
      </c>
      <c r="S396" s="7">
        <f t="shared" si="63"/>
        <v>16.920426832703928</v>
      </c>
    </row>
    <row r="397" spans="1:19" x14ac:dyDescent="0.25">
      <c r="A397" s="1">
        <v>42</v>
      </c>
      <c r="B397" s="5">
        <v>0.63958333333333328</v>
      </c>
      <c r="C397" s="1" t="s">
        <v>60</v>
      </c>
      <c r="D397" s="1">
        <v>6</v>
      </c>
      <c r="E397" s="1">
        <v>3</v>
      </c>
      <c r="F397" s="1" t="s">
        <v>427</v>
      </c>
      <c r="G397" s="2">
        <v>41.024566666666701</v>
      </c>
      <c r="H397" s="1">
        <f>1+COUNTIFS(A:A,A397,G:G,"&gt;"&amp;G397)</f>
        <v>9</v>
      </c>
      <c r="I397" s="2">
        <f>AVERAGEIF(A:A,A397,G:G)</f>
        <v>47.846469230769223</v>
      </c>
      <c r="J397" s="2">
        <f t="shared" si="56"/>
        <v>-6.8219025641025226</v>
      </c>
      <c r="K397" s="2">
        <f t="shared" si="57"/>
        <v>83.178097435897485</v>
      </c>
      <c r="L397" s="2">
        <f t="shared" si="58"/>
        <v>147.03723384285249</v>
      </c>
      <c r="M397" s="2">
        <f>SUMIF(A:A,A397,L:L)</f>
        <v>3746.972427036605</v>
      </c>
      <c r="N397" s="3">
        <f t="shared" si="59"/>
        <v>3.9241610848772882E-2</v>
      </c>
      <c r="O397" s="6">
        <f t="shared" si="60"/>
        <v>25.483153682292603</v>
      </c>
      <c r="P397" s="3" t="str">
        <f t="shared" si="61"/>
        <v/>
      </c>
      <c r="Q397" s="3" t="str">
        <f>IF(ISNUMBER(P397),SUMIF(A:A,A397,P:P),"")</f>
        <v/>
      </c>
      <c r="R397" s="3" t="str">
        <f t="shared" si="62"/>
        <v/>
      </c>
      <c r="S397" s="7" t="str">
        <f t="shared" si="63"/>
        <v/>
      </c>
    </row>
    <row r="398" spans="1:19" x14ac:dyDescent="0.25">
      <c r="A398" s="1">
        <v>42</v>
      </c>
      <c r="B398" s="5">
        <v>0.63958333333333328</v>
      </c>
      <c r="C398" s="1" t="s">
        <v>60</v>
      </c>
      <c r="D398" s="1">
        <v>6</v>
      </c>
      <c r="E398" s="1">
        <v>5</v>
      </c>
      <c r="F398" s="1" t="s">
        <v>429</v>
      </c>
      <c r="G398" s="2">
        <v>39.957300000000004</v>
      </c>
      <c r="H398" s="1">
        <f>1+COUNTIFS(A:A,A398,G:G,"&gt;"&amp;G398)</f>
        <v>10</v>
      </c>
      <c r="I398" s="2">
        <f>AVERAGEIF(A:A,A398,G:G)</f>
        <v>47.846469230769223</v>
      </c>
      <c r="J398" s="2">
        <f t="shared" si="56"/>
        <v>-7.8891692307692196</v>
      </c>
      <c r="K398" s="2">
        <f t="shared" si="57"/>
        <v>82.110830769230773</v>
      </c>
      <c r="L398" s="2">
        <f t="shared" si="58"/>
        <v>137.91669537135968</v>
      </c>
      <c r="M398" s="2">
        <f>SUMIF(A:A,A398,L:L)</f>
        <v>3746.972427036605</v>
      </c>
      <c r="N398" s="3">
        <f t="shared" si="59"/>
        <v>3.6807502071862015E-2</v>
      </c>
      <c r="O398" s="6">
        <f t="shared" si="60"/>
        <v>27.168374481039923</v>
      </c>
      <c r="P398" s="3" t="str">
        <f t="shared" si="61"/>
        <v/>
      </c>
      <c r="Q398" s="3" t="str">
        <f>IF(ISNUMBER(P398),SUMIF(A:A,A398,P:P),"")</f>
        <v/>
      </c>
      <c r="R398" s="3" t="str">
        <f t="shared" si="62"/>
        <v/>
      </c>
      <c r="S398" s="7" t="str">
        <f t="shared" si="63"/>
        <v/>
      </c>
    </row>
    <row r="399" spans="1:19" x14ac:dyDescent="0.25">
      <c r="A399" s="1">
        <v>42</v>
      </c>
      <c r="B399" s="5">
        <v>0.63958333333333328</v>
      </c>
      <c r="C399" s="1" t="s">
        <v>60</v>
      </c>
      <c r="D399" s="1">
        <v>6</v>
      </c>
      <c r="E399" s="1">
        <v>8</v>
      </c>
      <c r="F399" s="1" t="s">
        <v>432</v>
      </c>
      <c r="G399" s="2">
        <v>35.909266666666603</v>
      </c>
      <c r="H399" s="1">
        <f>1+COUNTIFS(A:A,A399,G:G,"&gt;"&amp;G399)</f>
        <v>11</v>
      </c>
      <c r="I399" s="2">
        <f>AVERAGEIF(A:A,A399,G:G)</f>
        <v>47.846469230769223</v>
      </c>
      <c r="J399" s="2">
        <f t="shared" si="56"/>
        <v>-11.93720256410262</v>
      </c>
      <c r="K399" s="2">
        <f t="shared" si="57"/>
        <v>78.06279743589738</v>
      </c>
      <c r="L399" s="2">
        <f t="shared" si="58"/>
        <v>108.17689957431833</v>
      </c>
      <c r="M399" s="2">
        <f>SUMIF(A:A,A399,L:L)</f>
        <v>3746.972427036605</v>
      </c>
      <c r="N399" s="3">
        <f t="shared" si="59"/>
        <v>2.887048188392274E-2</v>
      </c>
      <c r="O399" s="6">
        <f t="shared" si="60"/>
        <v>34.637454408299135</v>
      </c>
      <c r="P399" s="3" t="str">
        <f t="shared" si="61"/>
        <v/>
      </c>
      <c r="Q399" s="3" t="str">
        <f>IF(ISNUMBER(P399),SUMIF(A:A,A399,P:P),"")</f>
        <v/>
      </c>
      <c r="R399" s="3" t="str">
        <f t="shared" si="62"/>
        <v/>
      </c>
      <c r="S399" s="7" t="str">
        <f t="shared" si="63"/>
        <v/>
      </c>
    </row>
    <row r="400" spans="1:19" x14ac:dyDescent="0.25">
      <c r="A400" s="1">
        <v>42</v>
      </c>
      <c r="B400" s="5">
        <v>0.63958333333333328</v>
      </c>
      <c r="C400" s="1" t="s">
        <v>60</v>
      </c>
      <c r="D400" s="1">
        <v>6</v>
      </c>
      <c r="E400" s="1">
        <v>15</v>
      </c>
      <c r="F400" s="1" t="s">
        <v>437</v>
      </c>
      <c r="G400" s="2">
        <v>30.279699999999998</v>
      </c>
      <c r="H400" s="1">
        <f>1+COUNTIFS(A:A,A400,G:G,"&gt;"&amp;G400)</f>
        <v>12</v>
      </c>
      <c r="I400" s="2">
        <f>AVERAGEIF(A:A,A400,G:G)</f>
        <v>47.846469230769223</v>
      </c>
      <c r="J400" s="2">
        <f t="shared" si="56"/>
        <v>-17.566769230769225</v>
      </c>
      <c r="K400" s="2">
        <f t="shared" si="57"/>
        <v>72.433230769230775</v>
      </c>
      <c r="L400" s="2">
        <f t="shared" si="58"/>
        <v>77.168693189925122</v>
      </c>
      <c r="M400" s="2">
        <f>SUMIF(A:A,A400,L:L)</f>
        <v>3746.972427036605</v>
      </c>
      <c r="N400" s="3">
        <f t="shared" si="59"/>
        <v>2.0594945570751391E-2</v>
      </c>
      <c r="O400" s="6">
        <f t="shared" si="60"/>
        <v>48.555602954357106</v>
      </c>
      <c r="P400" s="3" t="str">
        <f t="shared" si="61"/>
        <v/>
      </c>
      <c r="Q400" s="3" t="str">
        <f>IF(ISNUMBER(P400),SUMIF(A:A,A400,P:P),"")</f>
        <v/>
      </c>
      <c r="R400" s="3" t="str">
        <f t="shared" si="62"/>
        <v/>
      </c>
      <c r="S400" s="7" t="str">
        <f t="shared" si="63"/>
        <v/>
      </c>
    </row>
    <row r="401" spans="1:19" x14ac:dyDescent="0.25">
      <c r="A401" s="1">
        <v>42</v>
      </c>
      <c r="B401" s="5">
        <v>0.63958333333333328</v>
      </c>
      <c r="C401" s="1" t="s">
        <v>60</v>
      </c>
      <c r="D401" s="1">
        <v>6</v>
      </c>
      <c r="E401" s="1">
        <v>11</v>
      </c>
      <c r="F401" s="1" t="s">
        <v>435</v>
      </c>
      <c r="G401" s="2">
        <v>26.990566666666599</v>
      </c>
      <c r="H401" s="1">
        <f>1+COUNTIFS(A:A,A401,G:G,"&gt;"&amp;G401)</f>
        <v>13</v>
      </c>
      <c r="I401" s="2">
        <f>AVERAGEIF(A:A,A401,G:G)</f>
        <v>47.846469230769223</v>
      </c>
      <c r="J401" s="2">
        <f t="shared" si="56"/>
        <v>-20.855902564102625</v>
      </c>
      <c r="K401" s="2">
        <f t="shared" si="57"/>
        <v>69.144097435897379</v>
      </c>
      <c r="L401" s="2">
        <f t="shared" si="58"/>
        <v>63.348159036896966</v>
      </c>
      <c r="M401" s="2">
        <f>SUMIF(A:A,A401,L:L)</f>
        <v>3746.972427036605</v>
      </c>
      <c r="N401" s="3">
        <f t="shared" si="59"/>
        <v>1.6906491913258506E-2</v>
      </c>
      <c r="O401" s="6">
        <f t="shared" si="60"/>
        <v>59.148876368359673</v>
      </c>
      <c r="P401" s="3" t="str">
        <f t="shared" si="61"/>
        <v/>
      </c>
      <c r="Q401" s="3" t="str">
        <f>IF(ISNUMBER(P401),SUMIF(A:A,A401,P:P),"")</f>
        <v/>
      </c>
      <c r="R401" s="3" t="str">
        <f t="shared" si="62"/>
        <v/>
      </c>
      <c r="S401" s="7" t="str">
        <f t="shared" si="63"/>
        <v/>
      </c>
    </row>
    <row r="402" spans="1:19" x14ac:dyDescent="0.25">
      <c r="A402" s="1">
        <v>43</v>
      </c>
      <c r="B402" s="5">
        <v>0.64236111111111105</v>
      </c>
      <c r="C402" s="1" t="s">
        <v>69</v>
      </c>
      <c r="D402" s="1">
        <v>7</v>
      </c>
      <c r="E402" s="1">
        <v>4</v>
      </c>
      <c r="F402" s="1" t="s">
        <v>441</v>
      </c>
      <c r="G402" s="2">
        <v>66.136966666666595</v>
      </c>
      <c r="H402" s="1">
        <f>1+COUNTIFS(A:A,A402,G:G,"&gt;"&amp;G402)</f>
        <v>1</v>
      </c>
      <c r="I402" s="2">
        <f>AVERAGEIF(A:A,A402,G:G)</f>
        <v>51.672079166666663</v>
      </c>
      <c r="J402" s="2">
        <f t="shared" si="56"/>
        <v>14.464887499999932</v>
      </c>
      <c r="K402" s="2">
        <f t="shared" si="57"/>
        <v>104.46488749999993</v>
      </c>
      <c r="L402" s="2">
        <f t="shared" si="58"/>
        <v>527.36518013450359</v>
      </c>
      <c r="M402" s="2">
        <f>SUMIF(A:A,A402,L:L)</f>
        <v>2212.7334457542806</v>
      </c>
      <c r="N402" s="3">
        <f t="shared" si="59"/>
        <v>0.23833199662905369</v>
      </c>
      <c r="O402" s="6">
        <f t="shared" si="60"/>
        <v>4.1958277283113894</v>
      </c>
      <c r="P402" s="3">
        <f t="shared" si="61"/>
        <v>0.23833199662905369</v>
      </c>
      <c r="Q402" s="3">
        <f>IF(ISNUMBER(P402),SUMIF(A:A,A402,P:P),"")</f>
        <v>0.93300287721879993</v>
      </c>
      <c r="R402" s="3">
        <f t="shared" si="62"/>
        <v>0.25544615397060783</v>
      </c>
      <c r="S402" s="7">
        <f t="shared" si="63"/>
        <v>3.9147193428289473</v>
      </c>
    </row>
    <row r="403" spans="1:19" x14ac:dyDescent="0.25">
      <c r="A403" s="1">
        <v>43</v>
      </c>
      <c r="B403" s="5">
        <v>0.64236111111111105</v>
      </c>
      <c r="C403" s="1" t="s">
        <v>69</v>
      </c>
      <c r="D403" s="1">
        <v>7</v>
      </c>
      <c r="E403" s="1">
        <v>7</v>
      </c>
      <c r="F403" s="1" t="s">
        <v>444</v>
      </c>
      <c r="G403" s="2">
        <v>64.72233333333341</v>
      </c>
      <c r="H403" s="1">
        <f>1+COUNTIFS(A:A,A403,G:G,"&gt;"&amp;G403)</f>
        <v>2</v>
      </c>
      <c r="I403" s="2">
        <f>AVERAGEIF(A:A,A403,G:G)</f>
        <v>51.672079166666663</v>
      </c>
      <c r="J403" s="2">
        <f t="shared" si="56"/>
        <v>13.050254166666747</v>
      </c>
      <c r="K403" s="2">
        <f t="shared" si="57"/>
        <v>103.05025416666675</v>
      </c>
      <c r="L403" s="2">
        <f t="shared" si="58"/>
        <v>484.4504956744716</v>
      </c>
      <c r="M403" s="2">
        <f>SUMIF(A:A,A403,L:L)</f>
        <v>2212.7334457542806</v>
      </c>
      <c r="N403" s="3">
        <f t="shared" si="59"/>
        <v>0.21893757542464914</v>
      </c>
      <c r="O403" s="6">
        <f t="shared" si="60"/>
        <v>4.5675119862838072</v>
      </c>
      <c r="P403" s="3">
        <f t="shared" si="61"/>
        <v>0.21893757542464914</v>
      </c>
      <c r="Q403" s="3">
        <f>IF(ISNUMBER(P403),SUMIF(A:A,A403,P:P),"")</f>
        <v>0.93300287721879993</v>
      </c>
      <c r="R403" s="3">
        <f t="shared" si="62"/>
        <v>0.23465905708381407</v>
      </c>
      <c r="S403" s="7">
        <f t="shared" si="63"/>
        <v>4.2615018249341476</v>
      </c>
    </row>
    <row r="404" spans="1:19" x14ac:dyDescent="0.25">
      <c r="A404" s="1">
        <v>43</v>
      </c>
      <c r="B404" s="5">
        <v>0.64236111111111105</v>
      </c>
      <c r="C404" s="1" t="s">
        <v>69</v>
      </c>
      <c r="D404" s="1">
        <v>7</v>
      </c>
      <c r="E404" s="1">
        <v>6</v>
      </c>
      <c r="F404" s="1" t="s">
        <v>443</v>
      </c>
      <c r="G404" s="2">
        <v>59.260466666666602</v>
      </c>
      <c r="H404" s="1">
        <f>1+COUNTIFS(A:A,A404,G:G,"&gt;"&amp;G404)</f>
        <v>3</v>
      </c>
      <c r="I404" s="2">
        <f>AVERAGEIF(A:A,A404,G:G)</f>
        <v>51.672079166666663</v>
      </c>
      <c r="J404" s="2">
        <f t="shared" si="56"/>
        <v>7.5883874999999392</v>
      </c>
      <c r="K404" s="2">
        <f t="shared" si="57"/>
        <v>97.588387499999939</v>
      </c>
      <c r="L404" s="2">
        <f t="shared" si="58"/>
        <v>349.08074274001154</v>
      </c>
      <c r="M404" s="2">
        <f>SUMIF(A:A,A404,L:L)</f>
        <v>2212.7334457542806</v>
      </c>
      <c r="N404" s="3">
        <f t="shared" si="59"/>
        <v>0.15775996128671352</v>
      </c>
      <c r="O404" s="6">
        <f t="shared" si="60"/>
        <v>6.3387439489960089</v>
      </c>
      <c r="P404" s="3">
        <f t="shared" si="61"/>
        <v>0.15775996128671352</v>
      </c>
      <c r="Q404" s="3">
        <f>IF(ISNUMBER(P404),SUMIF(A:A,A404,P:P),"")</f>
        <v>0.93300287721879993</v>
      </c>
      <c r="R404" s="3">
        <f t="shared" si="62"/>
        <v>0.16908839740878634</v>
      </c>
      <c r="S404" s="7">
        <f t="shared" si="63"/>
        <v>5.9140663423665343</v>
      </c>
    </row>
    <row r="405" spans="1:19" x14ac:dyDescent="0.25">
      <c r="A405" s="1">
        <v>43</v>
      </c>
      <c r="B405" s="5">
        <v>0.64236111111111105</v>
      </c>
      <c r="C405" s="1" t="s">
        <v>69</v>
      </c>
      <c r="D405" s="1">
        <v>7</v>
      </c>
      <c r="E405" s="1">
        <v>1</v>
      </c>
      <c r="F405" s="1" t="s">
        <v>438</v>
      </c>
      <c r="G405" s="2">
        <v>55.880966666666701</v>
      </c>
      <c r="H405" s="1">
        <f>1+COUNTIFS(A:A,A405,G:G,"&gt;"&amp;G405)</f>
        <v>4</v>
      </c>
      <c r="I405" s="2">
        <f>AVERAGEIF(A:A,A405,G:G)</f>
        <v>51.672079166666663</v>
      </c>
      <c r="J405" s="2">
        <f t="shared" si="56"/>
        <v>4.2088875000000385</v>
      </c>
      <c r="K405" s="2">
        <f t="shared" si="57"/>
        <v>94.208887500000031</v>
      </c>
      <c r="L405" s="2">
        <f t="shared" si="58"/>
        <v>285.01256015019436</v>
      </c>
      <c r="M405" s="2">
        <f>SUMIF(A:A,A405,L:L)</f>
        <v>2212.7334457542806</v>
      </c>
      <c r="N405" s="3">
        <f t="shared" si="59"/>
        <v>0.12880564565834488</v>
      </c>
      <c r="O405" s="6">
        <f t="shared" si="60"/>
        <v>7.7636348538051321</v>
      </c>
      <c r="P405" s="3">
        <f t="shared" si="61"/>
        <v>0.12880564565834488</v>
      </c>
      <c r="Q405" s="3">
        <f>IF(ISNUMBER(P405),SUMIF(A:A,A405,P:P),"")</f>
        <v>0.93300287721879993</v>
      </c>
      <c r="R405" s="3">
        <f t="shared" si="62"/>
        <v>0.13805492866463956</v>
      </c>
      <c r="S405" s="7">
        <f t="shared" si="63"/>
        <v>7.2434936562763452</v>
      </c>
    </row>
    <row r="406" spans="1:19" x14ac:dyDescent="0.25">
      <c r="A406" s="1">
        <v>43</v>
      </c>
      <c r="B406" s="5">
        <v>0.64236111111111105</v>
      </c>
      <c r="C406" s="1" t="s">
        <v>69</v>
      </c>
      <c r="D406" s="1">
        <v>7</v>
      </c>
      <c r="E406" s="1">
        <v>5</v>
      </c>
      <c r="F406" s="1" t="s">
        <v>442</v>
      </c>
      <c r="G406" s="2">
        <v>53.4609666666667</v>
      </c>
      <c r="H406" s="1">
        <f>1+COUNTIFS(A:A,A406,G:G,"&gt;"&amp;G406)</f>
        <v>5</v>
      </c>
      <c r="I406" s="2">
        <f>AVERAGEIF(A:A,A406,G:G)</f>
        <v>51.672079166666663</v>
      </c>
      <c r="J406" s="2">
        <f t="shared" si="56"/>
        <v>1.7888875000000368</v>
      </c>
      <c r="K406" s="2">
        <f t="shared" si="57"/>
        <v>91.788887500000044</v>
      </c>
      <c r="L406" s="2">
        <f t="shared" si="58"/>
        <v>246.49291483333059</v>
      </c>
      <c r="M406" s="2">
        <f>SUMIF(A:A,A406,L:L)</f>
        <v>2212.7334457542806</v>
      </c>
      <c r="N406" s="3">
        <f t="shared" si="59"/>
        <v>0.11139747325024305</v>
      </c>
      <c r="O406" s="6">
        <f t="shared" si="60"/>
        <v>8.9768642934440912</v>
      </c>
      <c r="P406" s="3">
        <f t="shared" si="61"/>
        <v>0.11139747325024305</v>
      </c>
      <c r="Q406" s="3">
        <f>IF(ISNUMBER(P406),SUMIF(A:A,A406,P:P),"")</f>
        <v>0.93300287721879993</v>
      </c>
      <c r="R406" s="3">
        <f t="shared" si="62"/>
        <v>0.11939670923878519</v>
      </c>
      <c r="S406" s="7">
        <f t="shared" si="63"/>
        <v>8.375440214186046</v>
      </c>
    </row>
    <row r="407" spans="1:19" x14ac:dyDescent="0.25">
      <c r="A407" s="1">
        <v>43</v>
      </c>
      <c r="B407" s="5">
        <v>0.64236111111111105</v>
      </c>
      <c r="C407" s="1" t="s">
        <v>69</v>
      </c>
      <c r="D407" s="1">
        <v>7</v>
      </c>
      <c r="E407" s="1">
        <v>9</v>
      </c>
      <c r="F407" s="1" t="s">
        <v>445</v>
      </c>
      <c r="G407" s="2">
        <v>47.4718666666666</v>
      </c>
      <c r="H407" s="1">
        <f>1+COUNTIFS(A:A,A407,G:G,"&gt;"&amp;G407)</f>
        <v>6</v>
      </c>
      <c r="I407" s="2">
        <f>AVERAGEIF(A:A,A407,G:G)</f>
        <v>51.672079166666663</v>
      </c>
      <c r="J407" s="2">
        <f t="shared" si="56"/>
        <v>-4.2002125000000632</v>
      </c>
      <c r="K407" s="2">
        <f t="shared" si="57"/>
        <v>85.799787499999937</v>
      </c>
      <c r="L407" s="2">
        <f t="shared" si="58"/>
        <v>172.08477787450161</v>
      </c>
      <c r="M407" s="2">
        <f>SUMIF(A:A,A407,L:L)</f>
        <v>2212.7334457542806</v>
      </c>
      <c r="N407" s="3">
        <f t="shared" si="59"/>
        <v>7.7770224969795687E-2</v>
      </c>
      <c r="O407" s="6">
        <f t="shared" si="60"/>
        <v>12.858391503796971</v>
      </c>
      <c r="P407" s="3">
        <f t="shared" si="61"/>
        <v>7.7770224969795687E-2</v>
      </c>
      <c r="Q407" s="3">
        <f>IF(ISNUMBER(P407),SUMIF(A:A,A407,P:P),"")</f>
        <v>0.93300287721879993</v>
      </c>
      <c r="R407" s="3">
        <f t="shared" si="62"/>
        <v>8.3354753633367071E-2</v>
      </c>
      <c r="S407" s="7">
        <f t="shared" si="63"/>
        <v>11.996916269448345</v>
      </c>
    </row>
    <row r="408" spans="1:19" x14ac:dyDescent="0.25">
      <c r="A408" s="1">
        <v>43</v>
      </c>
      <c r="B408" s="5">
        <v>0.64236111111111105</v>
      </c>
      <c r="C408" s="1" t="s">
        <v>69</v>
      </c>
      <c r="D408" s="1">
        <v>7</v>
      </c>
      <c r="E408" s="1">
        <v>2</v>
      </c>
      <c r="F408" s="1" t="s">
        <v>439</v>
      </c>
      <c r="G408" s="2">
        <v>35.890100000000004</v>
      </c>
      <c r="H408" s="1">
        <f>1+COUNTIFS(A:A,A408,G:G,"&gt;"&amp;G408)</f>
        <v>7</v>
      </c>
      <c r="I408" s="2">
        <f>AVERAGEIF(A:A,A408,G:G)</f>
        <v>51.672079166666663</v>
      </c>
      <c r="J408" s="2">
        <f t="shared" si="56"/>
        <v>-15.781979166666659</v>
      </c>
      <c r="K408" s="2">
        <f t="shared" si="57"/>
        <v>74.218020833333341</v>
      </c>
      <c r="L408" s="2">
        <f t="shared" si="58"/>
        <v>85.89118891666476</v>
      </c>
      <c r="M408" s="2">
        <f>SUMIF(A:A,A408,L:L)</f>
        <v>2212.7334457542806</v>
      </c>
      <c r="N408" s="3">
        <f t="shared" si="59"/>
        <v>3.8816780702379636E-2</v>
      </c>
      <c r="O408" s="6">
        <f t="shared" si="60"/>
        <v>25.762053985551042</v>
      </c>
      <c r="P408" s="3" t="str">
        <f t="shared" si="61"/>
        <v/>
      </c>
      <c r="Q408" s="3" t="str">
        <f>IF(ISNUMBER(P408),SUMIF(A:A,A408,P:P),"")</f>
        <v/>
      </c>
      <c r="R408" s="3" t="str">
        <f t="shared" si="62"/>
        <v/>
      </c>
      <c r="S408" s="7" t="str">
        <f t="shared" si="63"/>
        <v/>
      </c>
    </row>
    <row r="409" spans="1:19" x14ac:dyDescent="0.25">
      <c r="A409" s="1">
        <v>43</v>
      </c>
      <c r="B409" s="5">
        <v>0.64236111111111105</v>
      </c>
      <c r="C409" s="1" t="s">
        <v>69</v>
      </c>
      <c r="D409" s="1">
        <v>7</v>
      </c>
      <c r="E409" s="1">
        <v>3</v>
      </c>
      <c r="F409" s="1" t="s">
        <v>440</v>
      </c>
      <c r="G409" s="2">
        <v>30.552966666666698</v>
      </c>
      <c r="H409" s="1">
        <f>1+COUNTIFS(A:A,A409,G:G,"&gt;"&amp;G409)</f>
        <v>8</v>
      </c>
      <c r="I409" s="2">
        <f>AVERAGEIF(A:A,A409,G:G)</f>
        <v>51.672079166666663</v>
      </c>
      <c r="J409" s="2">
        <f t="shared" si="56"/>
        <v>-21.119112499999964</v>
      </c>
      <c r="K409" s="2">
        <f t="shared" si="57"/>
        <v>68.880887500000028</v>
      </c>
      <c r="L409" s="2">
        <f t="shared" si="58"/>
        <v>62.35558543060295</v>
      </c>
      <c r="M409" s="2">
        <f>SUMIF(A:A,A409,L:L)</f>
        <v>2212.7334457542806</v>
      </c>
      <c r="N409" s="3">
        <f t="shared" si="59"/>
        <v>2.8180342078820551E-2</v>
      </c>
      <c r="O409" s="6">
        <f t="shared" si="60"/>
        <v>35.485729633905621</v>
      </c>
      <c r="P409" s="3" t="str">
        <f t="shared" si="61"/>
        <v/>
      </c>
      <c r="Q409" s="3" t="str">
        <f>IF(ISNUMBER(P409),SUMIF(A:A,A409,P:P),"")</f>
        <v/>
      </c>
      <c r="R409" s="3" t="str">
        <f t="shared" si="62"/>
        <v/>
      </c>
      <c r="S409" s="7" t="str">
        <f t="shared" si="63"/>
        <v/>
      </c>
    </row>
    <row r="410" spans="1:19" x14ac:dyDescent="0.25">
      <c r="A410" s="1">
        <v>44</v>
      </c>
      <c r="B410" s="5">
        <v>0.64513888888888882</v>
      </c>
      <c r="C410" s="1" t="s">
        <v>121</v>
      </c>
      <c r="D410" s="1">
        <v>6</v>
      </c>
      <c r="E410" s="1">
        <v>2</v>
      </c>
      <c r="F410" s="1" t="s">
        <v>448</v>
      </c>
      <c r="G410" s="2">
        <v>66.436399999999992</v>
      </c>
      <c r="H410" s="1">
        <f>1+COUNTIFS(A:A,A410,G:G,"&gt;"&amp;G410)</f>
        <v>1</v>
      </c>
      <c r="I410" s="2">
        <f>AVERAGEIF(A:A,A410,G:G)</f>
        <v>47.989127272727281</v>
      </c>
      <c r="J410" s="2">
        <f t="shared" si="56"/>
        <v>18.447272727272711</v>
      </c>
      <c r="K410" s="2">
        <f t="shared" si="57"/>
        <v>108.44727272727272</v>
      </c>
      <c r="L410" s="2">
        <f t="shared" si="58"/>
        <v>669.70436158302675</v>
      </c>
      <c r="M410" s="2">
        <f>SUMIF(A:A,A410,L:L)</f>
        <v>2981.5965661545306</v>
      </c>
      <c r="N410" s="3">
        <f t="shared" si="59"/>
        <v>0.22461266865717111</v>
      </c>
      <c r="O410" s="6">
        <f t="shared" si="60"/>
        <v>4.4521086276140167</v>
      </c>
      <c r="P410" s="3">
        <f t="shared" si="61"/>
        <v>0.22461266865717111</v>
      </c>
      <c r="Q410" s="3">
        <f>IF(ISNUMBER(P410),SUMIF(A:A,A410,P:P),"")</f>
        <v>0.90202317095593332</v>
      </c>
      <c r="R410" s="3">
        <f t="shared" si="62"/>
        <v>0.24900986569905326</v>
      </c>
      <c r="S410" s="7">
        <f t="shared" si="63"/>
        <v>4.0159051417206637</v>
      </c>
    </row>
    <row r="411" spans="1:19" x14ac:dyDescent="0.25">
      <c r="A411" s="1">
        <v>44</v>
      </c>
      <c r="B411" s="5">
        <v>0.64513888888888882</v>
      </c>
      <c r="C411" s="1" t="s">
        <v>121</v>
      </c>
      <c r="D411" s="1">
        <v>6</v>
      </c>
      <c r="E411" s="1">
        <v>10</v>
      </c>
      <c r="F411" s="1" t="s">
        <v>454</v>
      </c>
      <c r="G411" s="2">
        <v>57.887766666666593</v>
      </c>
      <c r="H411" s="1">
        <f>1+COUNTIFS(A:A,A411,G:G,"&gt;"&amp;G411)</f>
        <v>2</v>
      </c>
      <c r="I411" s="2">
        <f>AVERAGEIF(A:A,A411,G:G)</f>
        <v>47.989127272727281</v>
      </c>
      <c r="J411" s="2">
        <f t="shared" si="56"/>
        <v>9.8986393939393125</v>
      </c>
      <c r="K411" s="2">
        <f t="shared" si="57"/>
        <v>99.898639393939305</v>
      </c>
      <c r="L411" s="2">
        <f t="shared" si="58"/>
        <v>400.98273184006325</v>
      </c>
      <c r="M411" s="2">
        <f>SUMIF(A:A,A411,L:L)</f>
        <v>2981.5965661545306</v>
      </c>
      <c r="N411" s="3">
        <f t="shared" si="59"/>
        <v>0.13448591147165986</v>
      </c>
      <c r="O411" s="6">
        <f t="shared" si="60"/>
        <v>7.4357231107492581</v>
      </c>
      <c r="P411" s="3">
        <f t="shared" si="61"/>
        <v>0.13448591147165986</v>
      </c>
      <c r="Q411" s="3">
        <f>IF(ISNUMBER(P411),SUMIF(A:A,A411,P:P),"")</f>
        <v>0.90202317095593332</v>
      </c>
      <c r="R411" s="3">
        <f t="shared" si="62"/>
        <v>0.14909363284885055</v>
      </c>
      <c r="S411" s="7">
        <f t="shared" si="63"/>
        <v>6.7071945387083618</v>
      </c>
    </row>
    <row r="412" spans="1:19" x14ac:dyDescent="0.25">
      <c r="A412" s="1">
        <v>44</v>
      </c>
      <c r="B412" s="5">
        <v>0.64513888888888882</v>
      </c>
      <c r="C412" s="1" t="s">
        <v>121</v>
      </c>
      <c r="D412" s="1">
        <v>6</v>
      </c>
      <c r="E412" s="1">
        <v>4</v>
      </c>
      <c r="F412" s="1" t="s">
        <v>360</v>
      </c>
      <c r="G412" s="2">
        <v>57.704500000000003</v>
      </c>
      <c r="H412" s="1">
        <f>1+COUNTIFS(A:A,A412,G:G,"&gt;"&amp;G412)</f>
        <v>3</v>
      </c>
      <c r="I412" s="2">
        <f>AVERAGEIF(A:A,A412,G:G)</f>
        <v>47.989127272727281</v>
      </c>
      <c r="J412" s="2">
        <f t="shared" si="56"/>
        <v>9.7153727272727224</v>
      </c>
      <c r="K412" s="2">
        <f t="shared" si="57"/>
        <v>99.715372727272722</v>
      </c>
      <c r="L412" s="2">
        <f t="shared" si="58"/>
        <v>396.59767892538673</v>
      </c>
      <c r="M412" s="2">
        <f>SUMIF(A:A,A412,L:L)</f>
        <v>2981.5965661545306</v>
      </c>
      <c r="N412" s="3">
        <f t="shared" si="59"/>
        <v>0.1330152051512766</v>
      </c>
      <c r="O412" s="6">
        <f t="shared" si="60"/>
        <v>7.5179375084428282</v>
      </c>
      <c r="P412" s="3">
        <f t="shared" si="61"/>
        <v>0.1330152051512766</v>
      </c>
      <c r="Q412" s="3">
        <f>IF(ISNUMBER(P412),SUMIF(A:A,A412,P:P),"")</f>
        <v>0.90202317095593332</v>
      </c>
      <c r="R412" s="3">
        <f t="shared" si="62"/>
        <v>0.1474631799206573</v>
      </c>
      <c r="S412" s="7">
        <f t="shared" si="63"/>
        <v>6.7813538304141474</v>
      </c>
    </row>
    <row r="413" spans="1:19" x14ac:dyDescent="0.25">
      <c r="A413" s="1">
        <v>44</v>
      </c>
      <c r="B413" s="5">
        <v>0.64513888888888882</v>
      </c>
      <c r="C413" s="1" t="s">
        <v>121</v>
      </c>
      <c r="D413" s="1">
        <v>6</v>
      </c>
      <c r="E413" s="1">
        <v>1</v>
      </c>
      <c r="F413" s="1" t="s">
        <v>447</v>
      </c>
      <c r="G413" s="2">
        <v>54.061899999999994</v>
      </c>
      <c r="H413" s="1">
        <f>1+COUNTIFS(A:A,A413,G:G,"&gt;"&amp;G413)</f>
        <v>4</v>
      </c>
      <c r="I413" s="2">
        <f>AVERAGEIF(A:A,A413,G:G)</f>
        <v>47.989127272727281</v>
      </c>
      <c r="J413" s="2">
        <f t="shared" si="56"/>
        <v>6.0727727272727137</v>
      </c>
      <c r="K413" s="2">
        <f t="shared" si="57"/>
        <v>96.072772727272707</v>
      </c>
      <c r="L413" s="2">
        <f t="shared" si="58"/>
        <v>318.73701667286332</v>
      </c>
      <c r="M413" s="2">
        <f>SUMIF(A:A,A413,L:L)</f>
        <v>2981.5965661545306</v>
      </c>
      <c r="N413" s="3">
        <f t="shared" si="59"/>
        <v>0.10690145685402019</v>
      </c>
      <c r="O413" s="6">
        <f t="shared" si="60"/>
        <v>9.354409466706846</v>
      </c>
      <c r="P413" s="3">
        <f t="shared" si="61"/>
        <v>0.10690145685402019</v>
      </c>
      <c r="Q413" s="3">
        <f>IF(ISNUMBER(P413),SUMIF(A:A,A413,P:P),"")</f>
        <v>0.90202317095593332</v>
      </c>
      <c r="R413" s="3">
        <f t="shared" si="62"/>
        <v>0.11851298314291604</v>
      </c>
      <c r="S413" s="7">
        <f t="shared" si="63"/>
        <v>8.4378940895791104</v>
      </c>
    </row>
    <row r="414" spans="1:19" x14ac:dyDescent="0.25">
      <c r="A414" s="1">
        <v>44</v>
      </c>
      <c r="B414" s="5">
        <v>0.64513888888888882</v>
      </c>
      <c r="C414" s="1" t="s">
        <v>121</v>
      </c>
      <c r="D414" s="1">
        <v>6</v>
      </c>
      <c r="E414" s="1">
        <v>7</v>
      </c>
      <c r="F414" s="1" t="s">
        <v>451</v>
      </c>
      <c r="G414" s="2">
        <v>51.332066666666698</v>
      </c>
      <c r="H414" s="1">
        <f>1+COUNTIFS(A:A,A414,G:G,"&gt;"&amp;G414)</f>
        <v>5</v>
      </c>
      <c r="I414" s="2">
        <f>AVERAGEIF(A:A,A414,G:G)</f>
        <v>47.989127272727281</v>
      </c>
      <c r="J414" s="2">
        <f t="shared" si="56"/>
        <v>3.3429393939394174</v>
      </c>
      <c r="K414" s="2">
        <f t="shared" si="57"/>
        <v>93.342939393939417</v>
      </c>
      <c r="L414" s="2">
        <f t="shared" si="58"/>
        <v>270.58231629949239</v>
      </c>
      <c r="M414" s="2">
        <f>SUMIF(A:A,A414,L:L)</f>
        <v>2981.5965661545306</v>
      </c>
      <c r="N414" s="3">
        <f t="shared" si="59"/>
        <v>9.0750814302309135E-2</v>
      </c>
      <c r="O414" s="6">
        <f t="shared" si="60"/>
        <v>11.019184871099887</v>
      </c>
      <c r="P414" s="3">
        <f t="shared" si="61"/>
        <v>9.0750814302309135E-2</v>
      </c>
      <c r="Q414" s="3">
        <f>IF(ISNUMBER(P414),SUMIF(A:A,A414,P:P),"")</f>
        <v>0.90202317095593332</v>
      </c>
      <c r="R414" s="3">
        <f t="shared" si="62"/>
        <v>0.10060807440914686</v>
      </c>
      <c r="S414" s="7">
        <f t="shared" si="63"/>
        <v>9.9395600787791665</v>
      </c>
    </row>
    <row r="415" spans="1:19" x14ac:dyDescent="0.25">
      <c r="A415" s="1">
        <v>44</v>
      </c>
      <c r="B415" s="5">
        <v>0.64513888888888882</v>
      </c>
      <c r="C415" s="1" t="s">
        <v>121</v>
      </c>
      <c r="D415" s="1">
        <v>6</v>
      </c>
      <c r="E415" s="1">
        <v>3</v>
      </c>
      <c r="F415" s="1" t="s">
        <v>449</v>
      </c>
      <c r="G415" s="2">
        <v>49.445433333333298</v>
      </c>
      <c r="H415" s="1">
        <f>1+COUNTIFS(A:A,A415,G:G,"&gt;"&amp;G415)</f>
        <v>6</v>
      </c>
      <c r="I415" s="2">
        <f>AVERAGEIF(A:A,A415,G:G)</f>
        <v>47.989127272727281</v>
      </c>
      <c r="J415" s="2">
        <f t="shared" si="56"/>
        <v>1.4563060606060176</v>
      </c>
      <c r="K415" s="2">
        <f t="shared" si="57"/>
        <v>91.456306060606011</v>
      </c>
      <c r="L415" s="2">
        <f t="shared" si="58"/>
        <v>241.62292834219414</v>
      </c>
      <c r="M415" s="2">
        <f>SUMIF(A:A,A415,L:L)</f>
        <v>2981.5965661545306</v>
      </c>
      <c r="N415" s="3">
        <f t="shared" si="59"/>
        <v>8.1038102567250969E-2</v>
      </c>
      <c r="O415" s="6">
        <f t="shared" si="60"/>
        <v>12.339874309990556</v>
      </c>
      <c r="P415" s="3">
        <f t="shared" si="61"/>
        <v>8.1038102567250969E-2</v>
      </c>
      <c r="Q415" s="3">
        <f>IF(ISNUMBER(P415),SUMIF(A:A,A415,P:P),"")</f>
        <v>0.90202317095593332</v>
      </c>
      <c r="R415" s="3">
        <f t="shared" si="62"/>
        <v>8.9840377915535771E-2</v>
      </c>
      <c r="S415" s="7">
        <f t="shared" si="63"/>
        <v>11.130852554295339</v>
      </c>
    </row>
    <row r="416" spans="1:19" x14ac:dyDescent="0.25">
      <c r="A416" s="1">
        <v>44</v>
      </c>
      <c r="B416" s="5">
        <v>0.64513888888888882</v>
      </c>
      <c r="C416" s="1" t="s">
        <v>121</v>
      </c>
      <c r="D416" s="1">
        <v>6</v>
      </c>
      <c r="E416" s="1">
        <v>9</v>
      </c>
      <c r="F416" s="1" t="s">
        <v>453</v>
      </c>
      <c r="G416" s="2">
        <v>47.948066666666698</v>
      </c>
      <c r="H416" s="1">
        <f>1+COUNTIFS(A:A,A416,G:G,"&gt;"&amp;G416)</f>
        <v>7</v>
      </c>
      <c r="I416" s="2">
        <f>AVERAGEIF(A:A,A416,G:G)</f>
        <v>47.989127272727281</v>
      </c>
      <c r="J416" s="2">
        <f t="shared" si="56"/>
        <v>-4.1060606060582927E-2</v>
      </c>
      <c r="K416" s="2">
        <f t="shared" si="57"/>
        <v>89.958939393939417</v>
      </c>
      <c r="L416" s="2">
        <f t="shared" si="58"/>
        <v>220.8616226682195</v>
      </c>
      <c r="M416" s="2">
        <f>SUMIF(A:A,A416,L:L)</f>
        <v>2981.5965661545306</v>
      </c>
      <c r="N416" s="3">
        <f t="shared" si="59"/>
        <v>7.4074952049288295E-2</v>
      </c>
      <c r="O416" s="6">
        <f t="shared" si="60"/>
        <v>13.499839990913742</v>
      </c>
      <c r="P416" s="3">
        <f t="shared" si="61"/>
        <v>7.4074952049288295E-2</v>
      </c>
      <c r="Q416" s="3">
        <f>IF(ISNUMBER(P416),SUMIF(A:A,A416,P:P),"")</f>
        <v>0.90202317095593332</v>
      </c>
      <c r="R416" s="3">
        <f t="shared" si="62"/>
        <v>8.2120897150331731E-2</v>
      </c>
      <c r="S416" s="7">
        <f t="shared" si="63"/>
        <v>12.177168476001732</v>
      </c>
    </row>
    <row r="417" spans="1:19" x14ac:dyDescent="0.25">
      <c r="A417" s="1">
        <v>44</v>
      </c>
      <c r="B417" s="5">
        <v>0.64513888888888882</v>
      </c>
      <c r="C417" s="1" t="s">
        <v>121</v>
      </c>
      <c r="D417" s="1">
        <v>6</v>
      </c>
      <c r="E417" s="1">
        <v>8</v>
      </c>
      <c r="F417" s="1" t="s">
        <v>452</v>
      </c>
      <c r="G417" s="2">
        <v>43.623033333333403</v>
      </c>
      <c r="H417" s="1">
        <f>1+COUNTIFS(A:A,A417,G:G,"&gt;"&amp;G417)</f>
        <v>8</v>
      </c>
      <c r="I417" s="2">
        <f>AVERAGEIF(A:A,A417,G:G)</f>
        <v>47.989127272727281</v>
      </c>
      <c r="J417" s="2">
        <f t="shared" si="56"/>
        <v>-4.3660939393938776</v>
      </c>
      <c r="K417" s="2">
        <f t="shared" si="57"/>
        <v>85.633906060606122</v>
      </c>
      <c r="L417" s="2">
        <f t="shared" si="58"/>
        <v>170.38053278278565</v>
      </c>
      <c r="M417" s="2">
        <f>SUMIF(A:A,A417,L:L)</f>
        <v>2981.5965661545306</v>
      </c>
      <c r="N417" s="3">
        <f t="shared" si="59"/>
        <v>5.7144059902957088E-2</v>
      </c>
      <c r="O417" s="6">
        <f t="shared" si="60"/>
        <v>17.499631662472272</v>
      </c>
      <c r="P417" s="3">
        <f t="shared" si="61"/>
        <v>5.7144059902957088E-2</v>
      </c>
      <c r="Q417" s="3">
        <f>IF(ISNUMBER(P417),SUMIF(A:A,A417,P:P),"")</f>
        <v>0.90202317095593332</v>
      </c>
      <c r="R417" s="3">
        <f t="shared" si="62"/>
        <v>6.3350988913508474E-2</v>
      </c>
      <c r="S417" s="7">
        <f t="shared" si="63"/>
        <v>15.785073242744089</v>
      </c>
    </row>
    <row r="418" spans="1:19" x14ac:dyDescent="0.25">
      <c r="A418" s="1">
        <v>44</v>
      </c>
      <c r="B418" s="5">
        <v>0.64513888888888882</v>
      </c>
      <c r="C418" s="1" t="s">
        <v>121</v>
      </c>
      <c r="D418" s="1">
        <v>6</v>
      </c>
      <c r="E418" s="1">
        <v>6</v>
      </c>
      <c r="F418" s="1" t="s">
        <v>450</v>
      </c>
      <c r="G418" s="2">
        <v>40.230866666666699</v>
      </c>
      <c r="H418" s="1">
        <f>1+COUNTIFS(A:A,A418,G:G,"&gt;"&amp;G418)</f>
        <v>9</v>
      </c>
      <c r="I418" s="2">
        <f>AVERAGEIF(A:A,A418,G:G)</f>
        <v>47.989127272727281</v>
      </c>
      <c r="J418" s="2">
        <f t="shared" si="56"/>
        <v>-7.7582606060605812</v>
      </c>
      <c r="K418" s="2">
        <f t="shared" si="57"/>
        <v>82.241739393939412</v>
      </c>
      <c r="L418" s="2">
        <f t="shared" si="58"/>
        <v>139.00422990464719</v>
      </c>
      <c r="M418" s="2">
        <f>SUMIF(A:A,A418,L:L)</f>
        <v>2981.5965661545306</v>
      </c>
      <c r="N418" s="3">
        <f t="shared" si="59"/>
        <v>4.6620737185757433E-2</v>
      </c>
      <c r="O418" s="6">
        <f t="shared" si="60"/>
        <v>21.449682273696403</v>
      </c>
      <c r="P418" s="3" t="str">
        <f t="shared" si="61"/>
        <v/>
      </c>
      <c r="Q418" s="3" t="str">
        <f>IF(ISNUMBER(P418),SUMIF(A:A,A418,P:P),"")</f>
        <v/>
      </c>
      <c r="R418" s="3" t="str">
        <f t="shared" si="62"/>
        <v/>
      </c>
      <c r="S418" s="7" t="str">
        <f t="shared" si="63"/>
        <v/>
      </c>
    </row>
    <row r="419" spans="1:19" x14ac:dyDescent="0.25">
      <c r="A419" s="1">
        <v>44</v>
      </c>
      <c r="B419" s="5">
        <v>0.64513888888888882</v>
      </c>
      <c r="C419" s="1" t="s">
        <v>121</v>
      </c>
      <c r="D419" s="1">
        <v>6</v>
      </c>
      <c r="E419" s="1">
        <v>12</v>
      </c>
      <c r="F419" s="1" t="s">
        <v>456</v>
      </c>
      <c r="G419" s="2">
        <v>34.418300000000002</v>
      </c>
      <c r="H419" s="1">
        <f>1+COUNTIFS(A:A,A419,G:G,"&gt;"&amp;G419)</f>
        <v>10</v>
      </c>
      <c r="I419" s="2">
        <f>AVERAGEIF(A:A,A419,G:G)</f>
        <v>47.989127272727281</v>
      </c>
      <c r="J419" s="2">
        <f t="shared" si="56"/>
        <v>-13.570827272727279</v>
      </c>
      <c r="K419" s="2">
        <f t="shared" si="57"/>
        <v>76.429172727272714</v>
      </c>
      <c r="L419" s="2">
        <f t="shared" si="58"/>
        <v>98.076752767020992</v>
      </c>
      <c r="M419" s="2">
        <f>SUMIF(A:A,A419,L:L)</f>
        <v>2981.5965661545306</v>
      </c>
      <c r="N419" s="3">
        <f t="shared" si="59"/>
        <v>3.2894038677242644E-2</v>
      </c>
      <c r="O419" s="6">
        <f t="shared" si="60"/>
        <v>30.400645229733929</v>
      </c>
      <c r="P419" s="3" t="str">
        <f t="shared" si="61"/>
        <v/>
      </c>
      <c r="Q419" s="3" t="str">
        <f>IF(ISNUMBER(P419),SUMIF(A:A,A419,P:P),"")</f>
        <v/>
      </c>
      <c r="R419" s="3" t="str">
        <f t="shared" si="62"/>
        <v/>
      </c>
      <c r="S419" s="7" t="str">
        <f t="shared" si="63"/>
        <v/>
      </c>
    </row>
    <row r="420" spans="1:19" x14ac:dyDescent="0.25">
      <c r="A420" s="1">
        <v>44</v>
      </c>
      <c r="B420" s="5">
        <v>0.64513888888888882</v>
      </c>
      <c r="C420" s="1" t="s">
        <v>121</v>
      </c>
      <c r="D420" s="1">
        <v>6</v>
      </c>
      <c r="E420" s="1">
        <v>11</v>
      </c>
      <c r="F420" s="1" t="s">
        <v>455</v>
      </c>
      <c r="G420" s="2">
        <v>24.792066666666702</v>
      </c>
      <c r="H420" s="1">
        <f>1+COUNTIFS(A:A,A420,G:G,"&gt;"&amp;G420)</f>
        <v>11</v>
      </c>
      <c r="I420" s="2">
        <f>AVERAGEIF(A:A,A420,G:G)</f>
        <v>47.989127272727281</v>
      </c>
      <c r="J420" s="2">
        <f t="shared" si="56"/>
        <v>-23.197060606060578</v>
      </c>
      <c r="K420" s="2">
        <f t="shared" si="57"/>
        <v>66.802939393939425</v>
      </c>
      <c r="L420" s="2">
        <f t="shared" si="58"/>
        <v>55.046394368830441</v>
      </c>
      <c r="M420" s="2">
        <f>SUMIF(A:A,A420,L:L)</f>
        <v>2981.5965661545306</v>
      </c>
      <c r="N420" s="3">
        <f t="shared" si="59"/>
        <v>1.8462053181066581E-2</v>
      </c>
      <c r="O420" s="6">
        <f t="shared" si="60"/>
        <v>54.16515650737761</v>
      </c>
      <c r="P420" s="3" t="str">
        <f t="shared" si="61"/>
        <v/>
      </c>
      <c r="Q420" s="3" t="str">
        <f>IF(ISNUMBER(P420),SUMIF(A:A,A420,P:P),"")</f>
        <v/>
      </c>
      <c r="R420" s="3" t="str">
        <f t="shared" si="62"/>
        <v/>
      </c>
      <c r="S420" s="7" t="str">
        <f t="shared" si="63"/>
        <v/>
      </c>
    </row>
    <row r="421" spans="1:19" x14ac:dyDescent="0.25">
      <c r="A421" s="1">
        <v>45</v>
      </c>
      <c r="B421" s="5">
        <v>0.64861111111111114</v>
      </c>
      <c r="C421" s="1" t="s">
        <v>76</v>
      </c>
      <c r="D421" s="1">
        <v>7</v>
      </c>
      <c r="E421" s="1">
        <v>8</v>
      </c>
      <c r="F421" s="1" t="s">
        <v>463</v>
      </c>
      <c r="G421" s="2">
        <v>72.723533333333407</v>
      </c>
      <c r="H421" s="1">
        <f>1+COUNTIFS(A:A,A421,G:G,"&gt;"&amp;G421)</f>
        <v>1</v>
      </c>
      <c r="I421" s="2">
        <f>AVERAGEIF(A:A,A421,G:G)</f>
        <v>49.937336363636355</v>
      </c>
      <c r="J421" s="2">
        <f t="shared" si="56"/>
        <v>22.786196969697052</v>
      </c>
      <c r="K421" s="2">
        <f t="shared" si="57"/>
        <v>112.78619696969704</v>
      </c>
      <c r="L421" s="2">
        <f t="shared" si="58"/>
        <v>868.85114689453746</v>
      </c>
      <c r="M421" s="2">
        <f>SUMIF(A:A,A421,L:L)</f>
        <v>3015.4774055836115</v>
      </c>
      <c r="N421" s="3">
        <f t="shared" si="59"/>
        <v>0.28813054453192999</v>
      </c>
      <c r="O421" s="6">
        <f t="shared" si="60"/>
        <v>3.4706490477242067</v>
      </c>
      <c r="P421" s="3">
        <f t="shared" si="61"/>
        <v>0.28813054453192999</v>
      </c>
      <c r="Q421" s="3">
        <f>IF(ISNUMBER(P421),SUMIF(A:A,A421,P:P),"")</f>
        <v>0.93817460669724539</v>
      </c>
      <c r="R421" s="3">
        <f t="shared" si="62"/>
        <v>0.30711825120301028</v>
      </c>
      <c r="S421" s="7">
        <f t="shared" si="63"/>
        <v>3.256074805332827</v>
      </c>
    </row>
    <row r="422" spans="1:19" x14ac:dyDescent="0.25">
      <c r="A422" s="1">
        <v>45</v>
      </c>
      <c r="B422" s="5">
        <v>0.64861111111111114</v>
      </c>
      <c r="C422" s="1" t="s">
        <v>76</v>
      </c>
      <c r="D422" s="1">
        <v>7</v>
      </c>
      <c r="E422" s="1">
        <v>10</v>
      </c>
      <c r="F422" s="1" t="s">
        <v>465</v>
      </c>
      <c r="G422" s="2">
        <v>58.179133333333297</v>
      </c>
      <c r="H422" s="1">
        <f>1+COUNTIFS(A:A,A422,G:G,"&gt;"&amp;G422)</f>
        <v>2</v>
      </c>
      <c r="I422" s="2">
        <f>AVERAGEIF(A:A,A422,G:G)</f>
        <v>49.937336363636355</v>
      </c>
      <c r="J422" s="2">
        <f t="shared" si="56"/>
        <v>8.2417969696969422</v>
      </c>
      <c r="K422" s="2">
        <f t="shared" si="57"/>
        <v>98.241796969696935</v>
      </c>
      <c r="L422" s="2">
        <f t="shared" si="58"/>
        <v>363.03811116235278</v>
      </c>
      <c r="M422" s="2">
        <f>SUMIF(A:A,A422,L:L)</f>
        <v>3015.4774055836115</v>
      </c>
      <c r="N422" s="3">
        <f t="shared" si="59"/>
        <v>0.12039158724589775</v>
      </c>
      <c r="O422" s="6">
        <f t="shared" si="60"/>
        <v>8.3062282247140509</v>
      </c>
      <c r="P422" s="3">
        <f t="shared" si="61"/>
        <v>0.12039158724589775</v>
      </c>
      <c r="Q422" s="3">
        <f>IF(ISNUMBER(P422),SUMIF(A:A,A422,P:P),"")</f>
        <v>0.93817460669724539</v>
      </c>
      <c r="R422" s="3">
        <f t="shared" si="62"/>
        <v>0.12832535264381639</v>
      </c>
      <c r="S422" s="7">
        <f t="shared" si="63"/>
        <v>7.7926923978586622</v>
      </c>
    </row>
    <row r="423" spans="1:19" x14ac:dyDescent="0.25">
      <c r="A423" s="1">
        <v>45</v>
      </c>
      <c r="B423" s="5">
        <v>0.64861111111111114</v>
      </c>
      <c r="C423" s="1" t="s">
        <v>76</v>
      </c>
      <c r="D423" s="1">
        <v>7</v>
      </c>
      <c r="E423" s="1">
        <v>6</v>
      </c>
      <c r="F423" s="1" t="s">
        <v>462</v>
      </c>
      <c r="G423" s="2">
        <v>54.730199999999996</v>
      </c>
      <c r="H423" s="1">
        <f>1+COUNTIFS(A:A,A423,G:G,"&gt;"&amp;G423)</f>
        <v>3</v>
      </c>
      <c r="I423" s="2">
        <f>AVERAGEIF(A:A,A423,G:G)</f>
        <v>49.937336363636355</v>
      </c>
      <c r="J423" s="2">
        <f t="shared" si="56"/>
        <v>4.7928636363636414</v>
      </c>
      <c r="K423" s="2">
        <f t="shared" si="57"/>
        <v>94.792863636363649</v>
      </c>
      <c r="L423" s="2">
        <f t="shared" si="58"/>
        <v>295.17600872941688</v>
      </c>
      <c r="M423" s="2">
        <f>SUMIF(A:A,A423,L:L)</f>
        <v>3015.4774055836115</v>
      </c>
      <c r="N423" s="3">
        <f t="shared" si="59"/>
        <v>9.7886990691044132E-2</v>
      </c>
      <c r="O423" s="6">
        <f t="shared" si="60"/>
        <v>10.215862117533581</v>
      </c>
      <c r="P423" s="3">
        <f t="shared" si="61"/>
        <v>9.7886990691044132E-2</v>
      </c>
      <c r="Q423" s="3">
        <f>IF(ISNUMBER(P423),SUMIF(A:A,A423,P:P),"")</f>
        <v>0.93817460669724539</v>
      </c>
      <c r="R423" s="3">
        <f t="shared" si="62"/>
        <v>0.10433771069081266</v>
      </c>
      <c r="S423" s="7">
        <f t="shared" si="63"/>
        <v>9.5842624241903547</v>
      </c>
    </row>
    <row r="424" spans="1:19" x14ac:dyDescent="0.25">
      <c r="A424" s="1">
        <v>45</v>
      </c>
      <c r="B424" s="5">
        <v>0.64861111111111114</v>
      </c>
      <c r="C424" s="1" t="s">
        <v>76</v>
      </c>
      <c r="D424" s="1">
        <v>7</v>
      </c>
      <c r="E424" s="1">
        <v>4</v>
      </c>
      <c r="F424" s="1" t="s">
        <v>460</v>
      </c>
      <c r="G424" s="2">
        <v>52.889333333333298</v>
      </c>
      <c r="H424" s="1">
        <f>1+COUNTIFS(A:A,A424,G:G,"&gt;"&amp;G424)</f>
        <v>4</v>
      </c>
      <c r="I424" s="2">
        <f>AVERAGEIF(A:A,A424,G:G)</f>
        <v>49.937336363636355</v>
      </c>
      <c r="J424" s="2">
        <f t="shared" si="56"/>
        <v>2.9519969696969426</v>
      </c>
      <c r="K424" s="2">
        <f t="shared" si="57"/>
        <v>92.95199696969695</v>
      </c>
      <c r="L424" s="2">
        <f t="shared" si="58"/>
        <v>264.30924975572083</v>
      </c>
      <c r="M424" s="2">
        <f>SUMIF(A:A,A424,L:L)</f>
        <v>3015.4774055836115</v>
      </c>
      <c r="N424" s="3">
        <f t="shared" si="59"/>
        <v>8.7650880509438533E-2</v>
      </c>
      <c r="O424" s="6">
        <f t="shared" si="60"/>
        <v>11.408898509494342</v>
      </c>
      <c r="P424" s="3">
        <f t="shared" si="61"/>
        <v>8.7650880509438533E-2</v>
      </c>
      <c r="Q424" s="3">
        <f>IF(ISNUMBER(P424),SUMIF(A:A,A424,P:P),"")</f>
        <v>0.93817460669724539</v>
      </c>
      <c r="R424" s="3">
        <f t="shared" si="62"/>
        <v>9.3427044266317483E-2</v>
      </c>
      <c r="S424" s="7">
        <f t="shared" si="63"/>
        <v>10.703538871993644</v>
      </c>
    </row>
    <row r="425" spans="1:19" x14ac:dyDescent="0.25">
      <c r="A425" s="1">
        <v>45</v>
      </c>
      <c r="B425" s="5">
        <v>0.64861111111111114</v>
      </c>
      <c r="C425" s="1" t="s">
        <v>76</v>
      </c>
      <c r="D425" s="1">
        <v>7</v>
      </c>
      <c r="E425" s="1">
        <v>1</v>
      </c>
      <c r="F425" s="1" t="s">
        <v>457</v>
      </c>
      <c r="G425" s="2">
        <v>51.814533333333301</v>
      </c>
      <c r="H425" s="1">
        <f>1+COUNTIFS(A:A,A425,G:G,"&gt;"&amp;G425)</f>
        <v>5</v>
      </c>
      <c r="I425" s="2">
        <f>AVERAGEIF(A:A,A425,G:G)</f>
        <v>49.937336363636355</v>
      </c>
      <c r="J425" s="2">
        <f t="shared" si="56"/>
        <v>1.8771969696969464</v>
      </c>
      <c r="K425" s="2">
        <f t="shared" si="57"/>
        <v>91.877196969696939</v>
      </c>
      <c r="L425" s="2">
        <f t="shared" si="58"/>
        <v>247.80244059094133</v>
      </c>
      <c r="M425" s="2">
        <f>SUMIF(A:A,A425,L:L)</f>
        <v>3015.4774055836115</v>
      </c>
      <c r="N425" s="3">
        <f t="shared" si="59"/>
        <v>8.2176852040773948E-2</v>
      </c>
      <c r="O425" s="6">
        <f t="shared" si="60"/>
        <v>12.168876942424454</v>
      </c>
      <c r="P425" s="3">
        <f t="shared" si="61"/>
        <v>8.2176852040773948E-2</v>
      </c>
      <c r="Q425" s="3">
        <f>IF(ISNUMBER(P425),SUMIF(A:A,A425,P:P),"")</f>
        <v>0.93817460669724539</v>
      </c>
      <c r="R425" s="3">
        <f t="shared" si="62"/>
        <v>8.7592279149474914E-2</v>
      </c>
      <c r="S425" s="7">
        <f t="shared" si="63"/>
        <v>11.416531339406239</v>
      </c>
    </row>
    <row r="426" spans="1:19" x14ac:dyDescent="0.25">
      <c r="A426" s="1">
        <v>45</v>
      </c>
      <c r="B426" s="5">
        <v>0.64861111111111114</v>
      </c>
      <c r="C426" s="1" t="s">
        <v>76</v>
      </c>
      <c r="D426" s="1">
        <v>7</v>
      </c>
      <c r="E426" s="1">
        <v>3</v>
      </c>
      <c r="F426" s="1" t="s">
        <v>459</v>
      </c>
      <c r="G426" s="2">
        <v>48.771099999999898</v>
      </c>
      <c r="H426" s="1">
        <f>1+COUNTIFS(A:A,A426,G:G,"&gt;"&amp;G426)</f>
        <v>6</v>
      </c>
      <c r="I426" s="2">
        <f>AVERAGEIF(A:A,A426,G:G)</f>
        <v>49.937336363636355</v>
      </c>
      <c r="J426" s="2">
        <f t="shared" si="56"/>
        <v>-1.1662363636364574</v>
      </c>
      <c r="K426" s="2">
        <f t="shared" si="57"/>
        <v>88.833763636363543</v>
      </c>
      <c r="L426" s="2">
        <f t="shared" si="58"/>
        <v>206.44330407826206</v>
      </c>
      <c r="M426" s="2">
        <f>SUMIF(A:A,A426,L:L)</f>
        <v>3015.4774055836115</v>
      </c>
      <c r="N426" s="3">
        <f t="shared" si="59"/>
        <v>6.8461233931317519E-2</v>
      </c>
      <c r="O426" s="6">
        <f t="shared" si="60"/>
        <v>14.606806546946432</v>
      </c>
      <c r="P426" s="3">
        <f t="shared" si="61"/>
        <v>6.8461233931317519E-2</v>
      </c>
      <c r="Q426" s="3">
        <f>IF(ISNUMBER(P426),SUMIF(A:A,A426,P:P),"")</f>
        <v>0.93817460669724539</v>
      </c>
      <c r="R426" s="3">
        <f t="shared" si="62"/>
        <v>7.2972806386573177E-2</v>
      </c>
      <c r="S426" s="7">
        <f t="shared" si="63"/>
        <v>13.703734987284216</v>
      </c>
    </row>
    <row r="427" spans="1:19" x14ac:dyDescent="0.25">
      <c r="A427" s="1">
        <v>45</v>
      </c>
      <c r="B427" s="5">
        <v>0.64861111111111114</v>
      </c>
      <c r="C427" s="1" t="s">
        <v>76</v>
      </c>
      <c r="D427" s="1">
        <v>7</v>
      </c>
      <c r="E427" s="1">
        <v>2</v>
      </c>
      <c r="F427" s="1" t="s">
        <v>458</v>
      </c>
      <c r="G427" s="2">
        <v>48.455366666666599</v>
      </c>
      <c r="H427" s="1">
        <f>1+COUNTIFS(A:A,A427,G:G,"&gt;"&amp;G427)</f>
        <v>7</v>
      </c>
      <c r="I427" s="2">
        <f>AVERAGEIF(A:A,A427,G:G)</f>
        <v>49.937336363636355</v>
      </c>
      <c r="J427" s="2">
        <f t="shared" si="56"/>
        <v>-1.481969696969756</v>
      </c>
      <c r="K427" s="2">
        <f t="shared" si="57"/>
        <v>88.518030303030244</v>
      </c>
      <c r="L427" s="2">
        <f t="shared" si="58"/>
        <v>202.5692529953524</v>
      </c>
      <c r="M427" s="2">
        <f>SUMIF(A:A,A427,L:L)</f>
        <v>3015.4774055836115</v>
      </c>
      <c r="N427" s="3">
        <f t="shared" si="59"/>
        <v>6.7176511626406102E-2</v>
      </c>
      <c r="O427" s="6">
        <f t="shared" si="60"/>
        <v>14.886155529500801</v>
      </c>
      <c r="P427" s="3">
        <f t="shared" si="61"/>
        <v>6.7176511626406102E-2</v>
      </c>
      <c r="Q427" s="3">
        <f>IF(ISNUMBER(P427),SUMIF(A:A,A427,P:P),"")</f>
        <v>0.93817460669724539</v>
      </c>
      <c r="R427" s="3">
        <f t="shared" si="62"/>
        <v>7.1603421310767121E-2</v>
      </c>
      <c r="S427" s="7">
        <f t="shared" si="63"/>
        <v>13.965813109123438</v>
      </c>
    </row>
    <row r="428" spans="1:19" x14ac:dyDescent="0.25">
      <c r="A428" s="1">
        <v>45</v>
      </c>
      <c r="B428" s="5">
        <v>0.64861111111111114</v>
      </c>
      <c r="C428" s="1" t="s">
        <v>76</v>
      </c>
      <c r="D428" s="1">
        <v>7</v>
      </c>
      <c r="E428" s="1">
        <v>9</v>
      </c>
      <c r="F428" s="1" t="s">
        <v>464</v>
      </c>
      <c r="G428" s="2">
        <v>47.879666666666701</v>
      </c>
      <c r="H428" s="1">
        <f>1+COUNTIFS(A:A,A428,G:G,"&gt;"&amp;G428)</f>
        <v>8</v>
      </c>
      <c r="I428" s="2">
        <f>AVERAGEIF(A:A,A428,G:G)</f>
        <v>49.937336363636355</v>
      </c>
      <c r="J428" s="2">
        <f t="shared" si="56"/>
        <v>-2.0576696969696542</v>
      </c>
      <c r="K428" s="2">
        <f t="shared" si="57"/>
        <v>87.942330303030346</v>
      </c>
      <c r="L428" s="2">
        <f t="shared" si="58"/>
        <v>195.69157407910038</v>
      </c>
      <c r="M428" s="2">
        <f>SUMIF(A:A,A428,L:L)</f>
        <v>3015.4774055836115</v>
      </c>
      <c r="N428" s="3">
        <f t="shared" si="59"/>
        <v>6.4895718905652516E-2</v>
      </c>
      <c r="O428" s="6">
        <f t="shared" si="60"/>
        <v>15.409336961870045</v>
      </c>
      <c r="P428" s="3">
        <f t="shared" si="61"/>
        <v>6.4895718905652516E-2</v>
      </c>
      <c r="Q428" s="3">
        <f>IF(ISNUMBER(P428),SUMIF(A:A,A428,P:P),"")</f>
        <v>0.93817460669724539</v>
      </c>
      <c r="R428" s="3">
        <f t="shared" si="62"/>
        <v>6.9172325111326274E-2</v>
      </c>
      <c r="S428" s="7">
        <f t="shared" si="63"/>
        <v>14.456648643667755</v>
      </c>
    </row>
    <row r="429" spans="1:19" x14ac:dyDescent="0.25">
      <c r="A429" s="1">
        <v>45</v>
      </c>
      <c r="B429" s="5">
        <v>0.64861111111111114</v>
      </c>
      <c r="C429" s="1" t="s">
        <v>76</v>
      </c>
      <c r="D429" s="1">
        <v>7</v>
      </c>
      <c r="E429" s="1">
        <v>13</v>
      </c>
      <c r="F429" s="1" t="s">
        <v>468</v>
      </c>
      <c r="G429" s="2">
        <v>46.9579666666666</v>
      </c>
      <c r="H429" s="1">
        <f>1+COUNTIFS(A:A,A429,G:G,"&gt;"&amp;G429)</f>
        <v>9</v>
      </c>
      <c r="I429" s="2">
        <f>AVERAGEIF(A:A,A429,G:G)</f>
        <v>49.937336363636355</v>
      </c>
      <c r="J429" s="2">
        <f t="shared" si="56"/>
        <v>-2.979369696969755</v>
      </c>
      <c r="K429" s="2">
        <f t="shared" si="57"/>
        <v>87.020630303030245</v>
      </c>
      <c r="L429" s="2">
        <f t="shared" si="58"/>
        <v>185.16324070215006</v>
      </c>
      <c r="M429" s="2">
        <f>SUMIF(A:A,A429,L:L)</f>
        <v>3015.4774055836115</v>
      </c>
      <c r="N429" s="3">
        <f t="shared" si="59"/>
        <v>6.1404287214784754E-2</v>
      </c>
      <c r="O429" s="6">
        <f t="shared" si="60"/>
        <v>16.285507826222641</v>
      </c>
      <c r="P429" s="3">
        <f t="shared" si="61"/>
        <v>6.1404287214784754E-2</v>
      </c>
      <c r="Q429" s="3">
        <f>IF(ISNUMBER(P429),SUMIF(A:A,A429,P:P),"")</f>
        <v>0.93817460669724539</v>
      </c>
      <c r="R429" s="3">
        <f t="shared" si="62"/>
        <v>6.5450809237901586E-2</v>
      </c>
      <c r="S429" s="7">
        <f t="shared" si="63"/>
        <v>15.278649899731338</v>
      </c>
    </row>
    <row r="430" spans="1:19" x14ac:dyDescent="0.25">
      <c r="A430" s="1">
        <v>45</v>
      </c>
      <c r="B430" s="5">
        <v>0.64861111111111114</v>
      </c>
      <c r="C430" s="1" t="s">
        <v>76</v>
      </c>
      <c r="D430" s="1">
        <v>7</v>
      </c>
      <c r="E430" s="1">
        <v>5</v>
      </c>
      <c r="F430" s="1" t="s">
        <v>461</v>
      </c>
      <c r="G430" s="2">
        <v>41.922766666666703</v>
      </c>
      <c r="H430" s="1">
        <f>1+COUNTIFS(A:A,A430,G:G,"&gt;"&amp;G430)</f>
        <v>10</v>
      </c>
      <c r="I430" s="2">
        <f>AVERAGEIF(A:A,A430,G:G)</f>
        <v>49.937336363636355</v>
      </c>
      <c r="J430" s="2">
        <f t="shared" si="56"/>
        <v>-8.0145696969696516</v>
      </c>
      <c r="K430" s="2">
        <f t="shared" si="57"/>
        <v>81.985430303030341</v>
      </c>
      <c r="L430" s="2">
        <f t="shared" si="58"/>
        <v>136.88290032600494</v>
      </c>
      <c r="M430" s="2">
        <f>SUMIF(A:A,A430,L:L)</f>
        <v>3015.4774055836115</v>
      </c>
      <c r="N430" s="3">
        <f t="shared" si="59"/>
        <v>4.5393442535018036E-2</v>
      </c>
      <c r="O430" s="6">
        <f t="shared" si="60"/>
        <v>22.029613621583476</v>
      </c>
      <c r="P430" s="3" t="str">
        <f t="shared" si="61"/>
        <v/>
      </c>
      <c r="Q430" s="3" t="str">
        <f>IF(ISNUMBER(P430),SUMIF(A:A,A430,P:P),"")</f>
        <v/>
      </c>
      <c r="R430" s="3" t="str">
        <f t="shared" si="62"/>
        <v/>
      </c>
      <c r="S430" s="7" t="str">
        <f t="shared" si="63"/>
        <v/>
      </c>
    </row>
    <row r="431" spans="1:19" x14ac:dyDescent="0.25">
      <c r="A431" s="1">
        <v>45</v>
      </c>
      <c r="B431" s="5">
        <v>0.64861111111111114</v>
      </c>
      <c r="C431" s="1" t="s">
        <v>76</v>
      </c>
      <c r="D431" s="1">
        <v>7</v>
      </c>
      <c r="E431" s="1">
        <v>12</v>
      </c>
      <c r="F431" s="1" t="s">
        <v>467</v>
      </c>
      <c r="G431" s="2">
        <v>24.987100000000002</v>
      </c>
      <c r="H431" s="1">
        <f>1+COUNTIFS(A:A,A431,G:G,"&gt;"&amp;G431)</f>
        <v>11</v>
      </c>
      <c r="I431" s="2">
        <f>AVERAGEIF(A:A,A431,G:G)</f>
        <v>49.937336363636355</v>
      </c>
      <c r="J431" s="2">
        <f t="shared" si="56"/>
        <v>-24.950236363636353</v>
      </c>
      <c r="K431" s="2">
        <f t="shared" si="57"/>
        <v>65.04976363636365</v>
      </c>
      <c r="L431" s="2">
        <f t="shared" si="58"/>
        <v>49.55017626977201</v>
      </c>
      <c r="M431" s="2">
        <f>SUMIF(A:A,A431,L:L)</f>
        <v>3015.4774055836115</v>
      </c>
      <c r="N431" s="3">
        <f t="shared" si="59"/>
        <v>1.6431950767736604E-2</v>
      </c>
      <c r="O431" s="6">
        <f t="shared" si="60"/>
        <v>60.857046989421058</v>
      </c>
      <c r="P431" s="3" t="str">
        <f t="shared" si="61"/>
        <v/>
      </c>
      <c r="Q431" s="3" t="str">
        <f>IF(ISNUMBER(P431),SUMIF(A:A,A431,P:P),"")</f>
        <v/>
      </c>
      <c r="R431" s="3" t="str">
        <f t="shared" si="62"/>
        <v/>
      </c>
      <c r="S431" s="7" t="str">
        <f t="shared" si="63"/>
        <v/>
      </c>
    </row>
    <row r="432" spans="1:19" x14ac:dyDescent="0.25">
      <c r="A432" s="1">
        <v>46</v>
      </c>
      <c r="B432" s="5">
        <v>0.65069444444444446</v>
      </c>
      <c r="C432" s="1" t="s">
        <v>40</v>
      </c>
      <c r="D432" s="1">
        <v>7</v>
      </c>
      <c r="E432" s="1">
        <v>1</v>
      </c>
      <c r="F432" s="1" t="s">
        <v>469</v>
      </c>
      <c r="G432" s="2">
        <v>81.014433333333301</v>
      </c>
      <c r="H432" s="1">
        <f>1+COUNTIFS(A:A,A432,G:G,"&gt;"&amp;G432)</f>
        <v>1</v>
      </c>
      <c r="I432" s="2">
        <f>AVERAGEIF(A:A,A432,G:G)</f>
        <v>48.158919999999995</v>
      </c>
      <c r="J432" s="2">
        <f t="shared" si="56"/>
        <v>32.855513333333306</v>
      </c>
      <c r="K432" s="2">
        <f t="shared" si="57"/>
        <v>122.85551333333331</v>
      </c>
      <c r="L432" s="2">
        <f t="shared" si="58"/>
        <v>1589.748012579224</v>
      </c>
      <c r="M432" s="2">
        <f>SUMIF(A:A,A432,L:L)</f>
        <v>3417.9538257806776</v>
      </c>
      <c r="N432" s="3">
        <f t="shared" si="59"/>
        <v>0.46511687799530693</v>
      </c>
      <c r="O432" s="6">
        <f t="shared" si="60"/>
        <v>2.1499972314702589</v>
      </c>
      <c r="P432" s="3">
        <f t="shared" si="61"/>
        <v>0.46511687799530693</v>
      </c>
      <c r="Q432" s="3">
        <f>IF(ISNUMBER(P432),SUMIF(A:A,A432,P:P),"")</f>
        <v>0.82028028660466779</v>
      </c>
      <c r="R432" s="3">
        <f t="shared" si="62"/>
        <v>0.56702188945748611</v>
      </c>
      <c r="S432" s="7">
        <f t="shared" si="63"/>
        <v>1.763600345229666</v>
      </c>
    </row>
    <row r="433" spans="1:19" x14ac:dyDescent="0.25">
      <c r="A433" s="1">
        <v>46</v>
      </c>
      <c r="B433" s="5">
        <v>0.65069444444444446</v>
      </c>
      <c r="C433" s="1" t="s">
        <v>40</v>
      </c>
      <c r="D433" s="1">
        <v>7</v>
      </c>
      <c r="E433" s="1">
        <v>3</v>
      </c>
      <c r="F433" s="1" t="s">
        <v>471</v>
      </c>
      <c r="G433" s="2">
        <v>58.920266666666599</v>
      </c>
      <c r="H433" s="1">
        <f>1+COUNTIFS(A:A,A433,G:G,"&gt;"&amp;G433)</f>
        <v>2</v>
      </c>
      <c r="I433" s="2">
        <f>AVERAGEIF(A:A,A433,G:G)</f>
        <v>48.158919999999995</v>
      </c>
      <c r="J433" s="2">
        <f t="shared" si="56"/>
        <v>10.761346666666604</v>
      </c>
      <c r="K433" s="2">
        <f t="shared" si="57"/>
        <v>100.76134666666661</v>
      </c>
      <c r="L433" s="2">
        <f t="shared" si="58"/>
        <v>422.28515137383459</v>
      </c>
      <c r="M433" s="2">
        <f>SUMIF(A:A,A433,L:L)</f>
        <v>3417.9538257806776</v>
      </c>
      <c r="N433" s="3">
        <f t="shared" si="59"/>
        <v>0.12354910946679702</v>
      </c>
      <c r="O433" s="6">
        <f t="shared" si="60"/>
        <v>8.0939474538968099</v>
      </c>
      <c r="P433" s="3">
        <f t="shared" si="61"/>
        <v>0.12354910946679702</v>
      </c>
      <c r="Q433" s="3">
        <f>IF(ISNUMBER(P433),SUMIF(A:A,A433,P:P),"")</f>
        <v>0.82028028660466779</v>
      </c>
      <c r="R433" s="3">
        <f t="shared" si="62"/>
        <v>0.15061816245541598</v>
      </c>
      <c r="S433" s="7">
        <f t="shared" si="63"/>
        <v>6.6393055372455958</v>
      </c>
    </row>
    <row r="434" spans="1:19" x14ac:dyDescent="0.25">
      <c r="A434" s="1">
        <v>46</v>
      </c>
      <c r="B434" s="5">
        <v>0.65069444444444446</v>
      </c>
      <c r="C434" s="1" t="s">
        <v>40</v>
      </c>
      <c r="D434" s="1">
        <v>7</v>
      </c>
      <c r="E434" s="1">
        <v>5</v>
      </c>
      <c r="F434" s="1" t="s">
        <v>473</v>
      </c>
      <c r="G434" s="2">
        <v>53.592700000000008</v>
      </c>
      <c r="H434" s="1">
        <f>1+COUNTIFS(A:A,A434,G:G,"&gt;"&amp;G434)</f>
        <v>3</v>
      </c>
      <c r="I434" s="2">
        <f>AVERAGEIF(A:A,A434,G:G)</f>
        <v>48.158919999999995</v>
      </c>
      <c r="J434" s="2">
        <f t="shared" si="56"/>
        <v>5.4337800000000129</v>
      </c>
      <c r="K434" s="2">
        <f t="shared" si="57"/>
        <v>95.433780000000013</v>
      </c>
      <c r="L434" s="2">
        <f t="shared" si="58"/>
        <v>306.74807251451028</v>
      </c>
      <c r="M434" s="2">
        <f>SUMIF(A:A,A434,L:L)</f>
        <v>3417.9538257806776</v>
      </c>
      <c r="N434" s="3">
        <f t="shared" si="59"/>
        <v>8.9746113654548126E-2</v>
      </c>
      <c r="O434" s="6">
        <f t="shared" si="60"/>
        <v>11.142543774644244</v>
      </c>
      <c r="P434" s="3">
        <f t="shared" si="61"/>
        <v>8.9746113654548126E-2</v>
      </c>
      <c r="Q434" s="3">
        <f>IF(ISNUMBER(P434),SUMIF(A:A,A434,P:P),"")</f>
        <v>0.82028028660466779</v>
      </c>
      <c r="R434" s="3">
        <f t="shared" si="62"/>
        <v>0.10940908262714481</v>
      </c>
      <c r="S434" s="7">
        <f t="shared" si="63"/>
        <v>9.1400090009702364</v>
      </c>
    </row>
    <row r="435" spans="1:19" x14ac:dyDescent="0.25">
      <c r="A435" s="1">
        <v>46</v>
      </c>
      <c r="B435" s="5">
        <v>0.65069444444444446</v>
      </c>
      <c r="C435" s="1" t="s">
        <v>40</v>
      </c>
      <c r="D435" s="1">
        <v>7</v>
      </c>
      <c r="E435" s="1">
        <v>4</v>
      </c>
      <c r="F435" s="1" t="s">
        <v>472</v>
      </c>
      <c r="G435" s="2">
        <v>49.8573666666666</v>
      </c>
      <c r="H435" s="1">
        <f>1+COUNTIFS(A:A,A435,G:G,"&gt;"&amp;G435)</f>
        <v>4</v>
      </c>
      <c r="I435" s="2">
        <f>AVERAGEIF(A:A,A435,G:G)</f>
        <v>48.158919999999995</v>
      </c>
      <c r="J435" s="2">
        <f t="shared" ref="J435:J494" si="64">G435-I435</f>
        <v>1.6984466666666052</v>
      </c>
      <c r="K435" s="2">
        <f t="shared" ref="K435:K494" si="65">90+J435</f>
        <v>91.698446666666598</v>
      </c>
      <c r="L435" s="2">
        <f t="shared" ref="L435:L494" si="66">EXP(0.06*K435)</f>
        <v>245.15895595954819</v>
      </c>
      <c r="M435" s="2">
        <f>SUMIF(A:A,A435,L:L)</f>
        <v>3417.9538257806776</v>
      </c>
      <c r="N435" s="3">
        <f t="shared" ref="N435:N494" si="67">L435/M435</f>
        <v>7.1726819160160146E-2</v>
      </c>
      <c r="O435" s="6">
        <f t="shared" ref="O435:O494" si="68">1/N435</f>
        <v>13.941786513174122</v>
      </c>
      <c r="P435" s="3">
        <f t="shared" ref="P435:P494" si="69">IF(O435&gt;21,"",N435)</f>
        <v>7.1726819160160146E-2</v>
      </c>
      <c r="Q435" s="3">
        <f>IF(ISNUMBER(P435),SUMIF(A:A,A435,P:P),"")</f>
        <v>0.82028028660466779</v>
      </c>
      <c r="R435" s="3">
        <f t="shared" ref="R435:R494" si="70">IFERROR(P435*(1/Q435),"")</f>
        <v>8.7441841930706699E-2</v>
      </c>
      <c r="S435" s="7">
        <f t="shared" ref="S435:S494" si="71">IFERROR(1/R435,"")</f>
        <v>11.43617263680756</v>
      </c>
    </row>
    <row r="436" spans="1:19" x14ac:dyDescent="0.25">
      <c r="A436" s="1">
        <v>46</v>
      </c>
      <c r="B436" s="5">
        <v>0.65069444444444446</v>
      </c>
      <c r="C436" s="1" t="s">
        <v>40</v>
      </c>
      <c r="D436" s="1">
        <v>7</v>
      </c>
      <c r="E436" s="1">
        <v>9</v>
      </c>
      <c r="F436" s="1" t="s">
        <v>477</v>
      </c>
      <c r="G436" s="2">
        <v>49.484833333333299</v>
      </c>
      <c r="H436" s="1">
        <f>1+COUNTIFS(A:A,A436,G:G,"&gt;"&amp;G436)</f>
        <v>5</v>
      </c>
      <c r="I436" s="2">
        <f>AVERAGEIF(A:A,A436,G:G)</f>
        <v>48.158919999999995</v>
      </c>
      <c r="J436" s="2">
        <f t="shared" si="64"/>
        <v>1.325913333333304</v>
      </c>
      <c r="K436" s="2">
        <f t="shared" si="65"/>
        <v>91.325913333333304</v>
      </c>
      <c r="L436" s="2">
        <f t="shared" si="66"/>
        <v>239.73995138577808</v>
      </c>
      <c r="M436" s="2">
        <f>SUMIF(A:A,A436,L:L)</f>
        <v>3417.9538257806776</v>
      </c>
      <c r="N436" s="3">
        <f t="shared" si="67"/>
        <v>7.0141366327855614E-2</v>
      </c>
      <c r="O436" s="6">
        <f t="shared" si="68"/>
        <v>14.256922160965443</v>
      </c>
      <c r="P436" s="3">
        <f t="shared" si="69"/>
        <v>7.0141366327855614E-2</v>
      </c>
      <c r="Q436" s="3">
        <f>IF(ISNUMBER(P436),SUMIF(A:A,A436,P:P),"")</f>
        <v>0.82028028660466779</v>
      </c>
      <c r="R436" s="3">
        <f t="shared" si="70"/>
        <v>8.5509023529246525E-2</v>
      </c>
      <c r="S436" s="7">
        <f t="shared" si="71"/>
        <v>11.694672196297171</v>
      </c>
    </row>
    <row r="437" spans="1:19" x14ac:dyDescent="0.25">
      <c r="A437" s="1">
        <v>46</v>
      </c>
      <c r="B437" s="5">
        <v>0.65069444444444446</v>
      </c>
      <c r="C437" s="1" t="s">
        <v>40</v>
      </c>
      <c r="D437" s="1">
        <v>7</v>
      </c>
      <c r="E437" s="1">
        <v>8</v>
      </c>
      <c r="F437" s="1" t="s">
        <v>476</v>
      </c>
      <c r="G437" s="2">
        <v>41.239833333333401</v>
      </c>
      <c r="H437" s="1">
        <f>1+COUNTIFS(A:A,A437,G:G,"&gt;"&amp;G437)</f>
        <v>6</v>
      </c>
      <c r="I437" s="2">
        <f>AVERAGEIF(A:A,A437,G:G)</f>
        <v>48.158919999999995</v>
      </c>
      <c r="J437" s="2">
        <f t="shared" si="64"/>
        <v>-6.919086666666594</v>
      </c>
      <c r="K437" s="2">
        <f t="shared" si="65"/>
        <v>83.080913333333399</v>
      </c>
      <c r="L437" s="2">
        <f t="shared" si="66"/>
        <v>146.18234780819719</v>
      </c>
      <c r="M437" s="2">
        <f>SUMIF(A:A,A437,L:L)</f>
        <v>3417.9538257806776</v>
      </c>
      <c r="N437" s="3">
        <f t="shared" si="67"/>
        <v>4.2768965076585966E-2</v>
      </c>
      <c r="O437" s="6">
        <f t="shared" si="68"/>
        <v>23.381440215102465</v>
      </c>
      <c r="P437" s="3" t="str">
        <f t="shared" si="69"/>
        <v/>
      </c>
      <c r="Q437" s="3" t="str">
        <f>IF(ISNUMBER(P437),SUMIF(A:A,A437,P:P),"")</f>
        <v/>
      </c>
      <c r="R437" s="3" t="str">
        <f t="shared" si="70"/>
        <v/>
      </c>
      <c r="S437" s="7" t="str">
        <f t="shared" si="71"/>
        <v/>
      </c>
    </row>
    <row r="438" spans="1:19" x14ac:dyDescent="0.25">
      <c r="A438" s="1">
        <v>46</v>
      </c>
      <c r="B438" s="5">
        <v>0.65069444444444446</v>
      </c>
      <c r="C438" s="1" t="s">
        <v>40</v>
      </c>
      <c r="D438" s="1">
        <v>7</v>
      </c>
      <c r="E438" s="1">
        <v>10</v>
      </c>
      <c r="F438" s="1" t="s">
        <v>478</v>
      </c>
      <c r="G438" s="2">
        <v>40.156100000000002</v>
      </c>
      <c r="H438" s="1">
        <f>1+COUNTIFS(A:A,A438,G:G,"&gt;"&amp;G438)</f>
        <v>7</v>
      </c>
      <c r="I438" s="2">
        <f>AVERAGEIF(A:A,A438,G:G)</f>
        <v>48.158919999999995</v>
      </c>
      <c r="J438" s="2">
        <f t="shared" si="64"/>
        <v>-8.0028199999999927</v>
      </c>
      <c r="K438" s="2">
        <f t="shared" si="65"/>
        <v>81.997180000000014</v>
      </c>
      <c r="L438" s="2">
        <f t="shared" si="66"/>
        <v>136.97943430530657</v>
      </c>
      <c r="M438" s="2">
        <f>SUMIF(A:A,A438,L:L)</f>
        <v>3417.9538257806776</v>
      </c>
      <c r="N438" s="3">
        <f t="shared" si="67"/>
        <v>4.0076443769400477E-2</v>
      </c>
      <c r="O438" s="6">
        <f t="shared" si="68"/>
        <v>24.952313776990586</v>
      </c>
      <c r="P438" s="3" t="str">
        <f t="shared" si="69"/>
        <v/>
      </c>
      <c r="Q438" s="3" t="str">
        <f>IF(ISNUMBER(P438),SUMIF(A:A,A438,P:P),"")</f>
        <v/>
      </c>
      <c r="R438" s="3" t="str">
        <f t="shared" si="70"/>
        <v/>
      </c>
      <c r="S438" s="7" t="str">
        <f t="shared" si="71"/>
        <v/>
      </c>
    </row>
    <row r="439" spans="1:19" x14ac:dyDescent="0.25">
      <c r="A439" s="1">
        <v>46</v>
      </c>
      <c r="B439" s="5">
        <v>0.65069444444444446</v>
      </c>
      <c r="C439" s="1" t="s">
        <v>40</v>
      </c>
      <c r="D439" s="1">
        <v>7</v>
      </c>
      <c r="E439" s="1">
        <v>7</v>
      </c>
      <c r="F439" s="1" t="s">
        <v>475</v>
      </c>
      <c r="G439" s="2">
        <v>40.079900000000002</v>
      </c>
      <c r="H439" s="1">
        <f>1+COUNTIFS(A:A,A439,G:G,"&gt;"&amp;G439)</f>
        <v>8</v>
      </c>
      <c r="I439" s="2">
        <f>AVERAGEIF(A:A,A439,G:G)</f>
        <v>48.158919999999995</v>
      </c>
      <c r="J439" s="2">
        <f t="shared" si="64"/>
        <v>-8.0790199999999928</v>
      </c>
      <c r="K439" s="2">
        <f t="shared" si="65"/>
        <v>81.920980000000014</v>
      </c>
      <c r="L439" s="2">
        <f t="shared" si="66"/>
        <v>136.35459380547465</v>
      </c>
      <c r="M439" s="2">
        <f>SUMIF(A:A,A439,L:L)</f>
        <v>3417.9538257806776</v>
      </c>
      <c r="N439" s="3">
        <f t="shared" si="67"/>
        <v>3.9893632493508184E-2</v>
      </c>
      <c r="O439" s="6">
        <f t="shared" si="68"/>
        <v>25.066656944882823</v>
      </c>
      <c r="P439" s="3" t="str">
        <f t="shared" si="69"/>
        <v/>
      </c>
      <c r="Q439" s="3" t="str">
        <f>IF(ISNUMBER(P439),SUMIF(A:A,A439,P:P),"")</f>
        <v/>
      </c>
      <c r="R439" s="3" t="str">
        <f t="shared" si="70"/>
        <v/>
      </c>
      <c r="S439" s="7" t="str">
        <f t="shared" si="71"/>
        <v/>
      </c>
    </row>
    <row r="440" spans="1:19" x14ac:dyDescent="0.25">
      <c r="A440" s="1">
        <v>46</v>
      </c>
      <c r="B440" s="5">
        <v>0.65069444444444446</v>
      </c>
      <c r="C440" s="1" t="s">
        <v>40</v>
      </c>
      <c r="D440" s="1">
        <v>7</v>
      </c>
      <c r="E440" s="1">
        <v>2</v>
      </c>
      <c r="F440" s="1" t="s">
        <v>470</v>
      </c>
      <c r="G440" s="2">
        <v>38.981000000000002</v>
      </c>
      <c r="H440" s="1">
        <f>1+COUNTIFS(A:A,A440,G:G,"&gt;"&amp;G440)</f>
        <v>9</v>
      </c>
      <c r="I440" s="2">
        <f>AVERAGEIF(A:A,A440,G:G)</f>
        <v>48.158919999999995</v>
      </c>
      <c r="J440" s="2">
        <f t="shared" si="64"/>
        <v>-9.1779199999999932</v>
      </c>
      <c r="K440" s="2">
        <f t="shared" si="65"/>
        <v>80.82208</v>
      </c>
      <c r="L440" s="2">
        <f t="shared" si="66"/>
        <v>127.65416864635745</v>
      </c>
      <c r="M440" s="2">
        <f>SUMIF(A:A,A440,L:L)</f>
        <v>3417.9538257806776</v>
      </c>
      <c r="N440" s="3">
        <f t="shared" si="67"/>
        <v>3.734812556082457E-2</v>
      </c>
      <c r="O440" s="6">
        <f t="shared" si="68"/>
        <v>26.775105443281639</v>
      </c>
      <c r="P440" s="3" t="str">
        <f t="shared" si="69"/>
        <v/>
      </c>
      <c r="Q440" s="3" t="str">
        <f>IF(ISNUMBER(P440),SUMIF(A:A,A440,P:P),"")</f>
        <v/>
      </c>
      <c r="R440" s="3" t="str">
        <f t="shared" si="70"/>
        <v/>
      </c>
      <c r="S440" s="7" t="str">
        <f t="shared" si="71"/>
        <v/>
      </c>
    </row>
    <row r="441" spans="1:19" x14ac:dyDescent="0.25">
      <c r="A441" s="1">
        <v>46</v>
      </c>
      <c r="B441" s="5">
        <v>0.65069444444444446</v>
      </c>
      <c r="C441" s="1" t="s">
        <v>40</v>
      </c>
      <c r="D441" s="1">
        <v>7</v>
      </c>
      <c r="E441" s="1">
        <v>6</v>
      </c>
      <c r="F441" s="1" t="s">
        <v>474</v>
      </c>
      <c r="G441" s="2">
        <v>28.2627666666667</v>
      </c>
      <c r="H441" s="1">
        <f>1+COUNTIFS(A:A,A441,G:G,"&gt;"&amp;G441)</f>
        <v>10</v>
      </c>
      <c r="I441" s="2">
        <f>AVERAGEIF(A:A,A441,G:G)</f>
        <v>48.158919999999995</v>
      </c>
      <c r="J441" s="2">
        <f t="shared" si="64"/>
        <v>-19.896153333333295</v>
      </c>
      <c r="K441" s="2">
        <f t="shared" si="65"/>
        <v>70.103846666666698</v>
      </c>
      <c r="L441" s="2">
        <f t="shared" si="66"/>
        <v>67.103137402446407</v>
      </c>
      <c r="M441" s="2">
        <f>SUMIF(A:A,A441,L:L)</f>
        <v>3417.9538257806776</v>
      </c>
      <c r="N441" s="3">
        <f t="shared" si="67"/>
        <v>1.963254649501291E-2</v>
      </c>
      <c r="O441" s="6">
        <f t="shared" si="68"/>
        <v>50.935827415665187</v>
      </c>
      <c r="P441" s="3" t="str">
        <f t="shared" si="69"/>
        <v/>
      </c>
      <c r="Q441" s="3" t="str">
        <f>IF(ISNUMBER(P441),SUMIF(A:A,A441,P:P),"")</f>
        <v/>
      </c>
      <c r="R441" s="3" t="str">
        <f t="shared" si="70"/>
        <v/>
      </c>
      <c r="S441" s="7" t="str">
        <f t="shared" si="71"/>
        <v/>
      </c>
    </row>
    <row r="442" spans="1:19" x14ac:dyDescent="0.25">
      <c r="A442" s="1">
        <v>47</v>
      </c>
      <c r="B442" s="5">
        <v>0.65347222222222223</v>
      </c>
      <c r="C442" s="1" t="s">
        <v>283</v>
      </c>
      <c r="D442" s="1">
        <v>3</v>
      </c>
      <c r="E442" s="1">
        <v>5</v>
      </c>
      <c r="F442" s="1" t="s">
        <v>483</v>
      </c>
      <c r="G442" s="2">
        <v>62.767233333333309</v>
      </c>
      <c r="H442" s="1">
        <f>1+COUNTIFS(A:A,A442,G:G,"&gt;"&amp;G442)</f>
        <v>1</v>
      </c>
      <c r="I442" s="2">
        <f>AVERAGEIF(A:A,A442,G:G)</f>
        <v>50.064680952380947</v>
      </c>
      <c r="J442" s="2">
        <f t="shared" si="64"/>
        <v>12.702552380952362</v>
      </c>
      <c r="K442" s="2">
        <f t="shared" si="65"/>
        <v>102.70255238095237</v>
      </c>
      <c r="L442" s="2">
        <f t="shared" si="66"/>
        <v>474.44853131258554</v>
      </c>
      <c r="M442" s="2">
        <f>SUMIF(A:A,A442,L:L)</f>
        <v>1697.5539723514044</v>
      </c>
      <c r="N442" s="3">
        <f t="shared" si="67"/>
        <v>0.27948951199200617</v>
      </c>
      <c r="O442" s="6">
        <f t="shared" si="68"/>
        <v>3.5779517910088932</v>
      </c>
      <c r="P442" s="3">
        <f t="shared" si="69"/>
        <v>0.27948951199200617</v>
      </c>
      <c r="Q442" s="3">
        <f>IF(ISNUMBER(P442),SUMIF(A:A,A442,P:P),"")</f>
        <v>1.0000000000000002</v>
      </c>
      <c r="R442" s="3">
        <f t="shared" si="70"/>
        <v>0.27948951199200611</v>
      </c>
      <c r="S442" s="7">
        <f t="shared" si="71"/>
        <v>3.577951791008894</v>
      </c>
    </row>
    <row r="443" spans="1:19" x14ac:dyDescent="0.25">
      <c r="A443" s="1">
        <v>47</v>
      </c>
      <c r="B443" s="5">
        <v>0.65347222222222223</v>
      </c>
      <c r="C443" s="1" t="s">
        <v>283</v>
      </c>
      <c r="D443" s="1">
        <v>3</v>
      </c>
      <c r="E443" s="1">
        <v>4</v>
      </c>
      <c r="F443" s="1" t="s">
        <v>482</v>
      </c>
      <c r="G443" s="2">
        <v>54.731466666666698</v>
      </c>
      <c r="H443" s="1">
        <f>1+COUNTIFS(A:A,A443,G:G,"&gt;"&amp;G443)</f>
        <v>2</v>
      </c>
      <c r="I443" s="2">
        <f>AVERAGEIF(A:A,A443,G:G)</f>
        <v>50.064680952380947</v>
      </c>
      <c r="J443" s="2">
        <f t="shared" si="64"/>
        <v>4.6667857142857514</v>
      </c>
      <c r="K443" s="2">
        <f t="shared" si="65"/>
        <v>94.666785714285751</v>
      </c>
      <c r="L443" s="2">
        <f t="shared" si="66"/>
        <v>292.95152242595225</v>
      </c>
      <c r="M443" s="2">
        <f>SUMIF(A:A,A443,L:L)</f>
        <v>1697.5539723514044</v>
      </c>
      <c r="N443" s="3">
        <f t="shared" si="67"/>
        <v>0.17257272946683633</v>
      </c>
      <c r="O443" s="6">
        <f t="shared" si="68"/>
        <v>5.7946583048752913</v>
      </c>
      <c r="P443" s="3">
        <f t="shared" si="69"/>
        <v>0.17257272946683633</v>
      </c>
      <c r="Q443" s="3">
        <f>IF(ISNUMBER(P443),SUMIF(A:A,A443,P:P),"")</f>
        <v>1.0000000000000002</v>
      </c>
      <c r="R443" s="3">
        <f t="shared" si="70"/>
        <v>0.1725727294668363</v>
      </c>
      <c r="S443" s="7">
        <f t="shared" si="71"/>
        <v>5.7946583048752922</v>
      </c>
    </row>
    <row r="444" spans="1:19" x14ac:dyDescent="0.25">
      <c r="A444" s="1">
        <v>47</v>
      </c>
      <c r="B444" s="5">
        <v>0.65347222222222223</v>
      </c>
      <c r="C444" s="1" t="s">
        <v>283</v>
      </c>
      <c r="D444" s="1">
        <v>3</v>
      </c>
      <c r="E444" s="1">
        <v>1</v>
      </c>
      <c r="F444" s="1" t="s">
        <v>479</v>
      </c>
      <c r="G444" s="2">
        <v>50.248433333333296</v>
      </c>
      <c r="H444" s="1">
        <f>1+COUNTIFS(A:A,A444,G:G,"&gt;"&amp;G444)</f>
        <v>3</v>
      </c>
      <c r="I444" s="2">
        <f>AVERAGEIF(A:A,A444,G:G)</f>
        <v>50.064680952380947</v>
      </c>
      <c r="J444" s="2">
        <f t="shared" si="64"/>
        <v>0.18375238095234891</v>
      </c>
      <c r="K444" s="2">
        <f t="shared" si="65"/>
        <v>90.183752380952342</v>
      </c>
      <c r="L444" s="2">
        <f t="shared" si="66"/>
        <v>223.86095955466919</v>
      </c>
      <c r="M444" s="2">
        <f>SUMIF(A:A,A444,L:L)</f>
        <v>1697.5539723514044</v>
      </c>
      <c r="N444" s="3">
        <f t="shared" si="67"/>
        <v>0.13187266101741862</v>
      </c>
      <c r="O444" s="6">
        <f t="shared" si="68"/>
        <v>7.5830728847422995</v>
      </c>
      <c r="P444" s="3">
        <f t="shared" si="69"/>
        <v>0.13187266101741862</v>
      </c>
      <c r="Q444" s="3">
        <f>IF(ISNUMBER(P444),SUMIF(A:A,A444,P:P),"")</f>
        <v>1.0000000000000002</v>
      </c>
      <c r="R444" s="3">
        <f t="shared" si="70"/>
        <v>0.1318726610174186</v>
      </c>
      <c r="S444" s="7">
        <f t="shared" si="71"/>
        <v>7.5830728847423012</v>
      </c>
    </row>
    <row r="445" spans="1:19" x14ac:dyDescent="0.25">
      <c r="A445" s="1">
        <v>47</v>
      </c>
      <c r="B445" s="5">
        <v>0.65347222222222223</v>
      </c>
      <c r="C445" s="1" t="s">
        <v>283</v>
      </c>
      <c r="D445" s="1">
        <v>3</v>
      </c>
      <c r="E445" s="1">
        <v>3</v>
      </c>
      <c r="F445" s="1" t="s">
        <v>481</v>
      </c>
      <c r="G445" s="2">
        <v>50.2428666666667</v>
      </c>
      <c r="H445" s="1">
        <f>1+COUNTIFS(A:A,A445,G:G,"&gt;"&amp;G445)</f>
        <v>4</v>
      </c>
      <c r="I445" s="2">
        <f>AVERAGEIF(A:A,A445,G:G)</f>
        <v>50.064680952380947</v>
      </c>
      <c r="J445" s="2">
        <f t="shared" si="64"/>
        <v>0.17818571428575325</v>
      </c>
      <c r="K445" s="2">
        <f t="shared" si="65"/>
        <v>90.178185714285746</v>
      </c>
      <c r="L445" s="2">
        <f t="shared" si="66"/>
        <v>223.78620247930556</v>
      </c>
      <c r="M445" s="2">
        <f>SUMIF(A:A,A445,L:L)</f>
        <v>1697.5539723514044</v>
      </c>
      <c r="N445" s="3">
        <f t="shared" si="67"/>
        <v>0.13182862290341388</v>
      </c>
      <c r="O445" s="6">
        <f t="shared" si="68"/>
        <v>7.5856060541015005</v>
      </c>
      <c r="P445" s="3">
        <f t="shared" si="69"/>
        <v>0.13182862290341388</v>
      </c>
      <c r="Q445" s="3">
        <f>IF(ISNUMBER(P445),SUMIF(A:A,A445,P:P),"")</f>
        <v>1.0000000000000002</v>
      </c>
      <c r="R445" s="3">
        <f t="shared" si="70"/>
        <v>0.13182862290341385</v>
      </c>
      <c r="S445" s="7">
        <f t="shared" si="71"/>
        <v>7.5856060541015013</v>
      </c>
    </row>
    <row r="446" spans="1:19" x14ac:dyDescent="0.25">
      <c r="A446" s="1">
        <v>47</v>
      </c>
      <c r="B446" s="5">
        <v>0.65347222222222223</v>
      </c>
      <c r="C446" s="1" t="s">
        <v>283</v>
      </c>
      <c r="D446" s="1">
        <v>3</v>
      </c>
      <c r="E446" s="1">
        <v>6</v>
      </c>
      <c r="F446" s="1" t="s">
        <v>484</v>
      </c>
      <c r="G446" s="2">
        <v>47.831166666666704</v>
      </c>
      <c r="H446" s="1">
        <f>1+COUNTIFS(A:A,A446,G:G,"&gt;"&amp;G446)</f>
        <v>5</v>
      </c>
      <c r="I446" s="2">
        <f>AVERAGEIF(A:A,A446,G:G)</f>
        <v>50.064680952380947</v>
      </c>
      <c r="J446" s="2">
        <f t="shared" si="64"/>
        <v>-2.2335142857142429</v>
      </c>
      <c r="K446" s="2">
        <f t="shared" si="65"/>
        <v>87.76648571428575</v>
      </c>
      <c r="L446" s="2">
        <f t="shared" si="66"/>
        <v>193.63774948749153</v>
      </c>
      <c r="M446" s="2">
        <f>SUMIF(A:A,A446,L:L)</f>
        <v>1697.5539723514044</v>
      </c>
      <c r="N446" s="3">
        <f t="shared" si="67"/>
        <v>0.11406868508532304</v>
      </c>
      <c r="O446" s="6">
        <f t="shared" si="68"/>
        <v>8.7666479126326653</v>
      </c>
      <c r="P446" s="3">
        <f t="shared" si="69"/>
        <v>0.11406868508532304</v>
      </c>
      <c r="Q446" s="3">
        <f>IF(ISNUMBER(P446),SUMIF(A:A,A446,P:P),"")</f>
        <v>1.0000000000000002</v>
      </c>
      <c r="R446" s="3">
        <f t="shared" si="70"/>
        <v>0.11406868508532302</v>
      </c>
      <c r="S446" s="7">
        <f t="shared" si="71"/>
        <v>8.7666479126326671</v>
      </c>
    </row>
    <row r="447" spans="1:19" x14ac:dyDescent="0.25">
      <c r="A447" s="1">
        <v>47</v>
      </c>
      <c r="B447" s="5">
        <v>0.65347222222222223</v>
      </c>
      <c r="C447" s="1" t="s">
        <v>283</v>
      </c>
      <c r="D447" s="1">
        <v>3</v>
      </c>
      <c r="E447" s="1">
        <v>2</v>
      </c>
      <c r="F447" s="1" t="s">
        <v>480</v>
      </c>
      <c r="G447" s="2">
        <v>46.924766666666599</v>
      </c>
      <c r="H447" s="1">
        <f>1+COUNTIFS(A:A,A447,G:G,"&gt;"&amp;G447)</f>
        <v>6</v>
      </c>
      <c r="I447" s="2">
        <f>AVERAGEIF(A:A,A447,G:G)</f>
        <v>50.064680952380947</v>
      </c>
      <c r="J447" s="2">
        <f t="shared" si="64"/>
        <v>-3.1399142857143474</v>
      </c>
      <c r="K447" s="2">
        <f t="shared" si="65"/>
        <v>86.860085714285646</v>
      </c>
      <c r="L447" s="2">
        <f t="shared" si="66"/>
        <v>183.38818630908264</v>
      </c>
      <c r="M447" s="2">
        <f>SUMIF(A:A,A447,L:L)</f>
        <v>1697.5539723514044</v>
      </c>
      <c r="N447" s="3">
        <f t="shared" si="67"/>
        <v>0.10803084278672945</v>
      </c>
      <c r="O447" s="6">
        <f t="shared" si="68"/>
        <v>9.2566157423594628</v>
      </c>
      <c r="P447" s="3">
        <f t="shared" si="69"/>
        <v>0.10803084278672945</v>
      </c>
      <c r="Q447" s="3">
        <f>IF(ISNUMBER(P447),SUMIF(A:A,A447,P:P),"")</f>
        <v>1.0000000000000002</v>
      </c>
      <c r="R447" s="3">
        <f t="shared" si="70"/>
        <v>0.10803084278672942</v>
      </c>
      <c r="S447" s="7">
        <f t="shared" si="71"/>
        <v>9.2566157423594646</v>
      </c>
    </row>
    <row r="448" spans="1:19" x14ac:dyDescent="0.25">
      <c r="A448" s="1">
        <v>47</v>
      </c>
      <c r="B448" s="5">
        <v>0.65347222222222223</v>
      </c>
      <c r="C448" s="1" t="s">
        <v>283</v>
      </c>
      <c r="D448" s="1">
        <v>3</v>
      </c>
      <c r="E448" s="1">
        <v>7</v>
      </c>
      <c r="F448" s="1" t="s">
        <v>485</v>
      </c>
      <c r="G448" s="2">
        <v>37.7068333333333</v>
      </c>
      <c r="H448" s="1">
        <f>1+COUNTIFS(A:A,A448,G:G,"&gt;"&amp;G448)</f>
        <v>7</v>
      </c>
      <c r="I448" s="2">
        <f>AVERAGEIF(A:A,A448,G:G)</f>
        <v>50.064680952380947</v>
      </c>
      <c r="J448" s="2">
        <f t="shared" si="64"/>
        <v>-12.357847619047647</v>
      </c>
      <c r="K448" s="2">
        <f t="shared" si="65"/>
        <v>77.642152380952353</v>
      </c>
      <c r="L448" s="2">
        <f t="shared" si="66"/>
        <v>105.48082078231776</v>
      </c>
      <c r="M448" s="2">
        <f>SUMIF(A:A,A448,L:L)</f>
        <v>1697.5539723514044</v>
      </c>
      <c r="N448" s="3">
        <f t="shared" si="67"/>
        <v>6.213694674827256E-2</v>
      </c>
      <c r="O448" s="6">
        <f t="shared" si="68"/>
        <v>16.093484671063283</v>
      </c>
      <c r="P448" s="3">
        <f t="shared" si="69"/>
        <v>6.213694674827256E-2</v>
      </c>
      <c r="Q448" s="3">
        <f>IF(ISNUMBER(P448),SUMIF(A:A,A448,P:P),"")</f>
        <v>1.0000000000000002</v>
      </c>
      <c r="R448" s="3">
        <f t="shared" si="70"/>
        <v>6.2136946748272547E-2</v>
      </c>
      <c r="S448" s="7">
        <f t="shared" si="71"/>
        <v>16.093484671063287</v>
      </c>
    </row>
    <row r="449" spans="1:19" x14ac:dyDescent="0.25">
      <c r="A449" s="1">
        <v>48</v>
      </c>
      <c r="B449" s="5">
        <v>0.65555555555555556</v>
      </c>
      <c r="C449" s="1" t="s">
        <v>208</v>
      </c>
      <c r="D449" s="1">
        <v>5</v>
      </c>
      <c r="E449" s="1">
        <v>5</v>
      </c>
      <c r="F449" s="1" t="s">
        <v>489</v>
      </c>
      <c r="G449" s="2">
        <v>70.522566666666691</v>
      </c>
      <c r="H449" s="1">
        <f>1+COUNTIFS(A:A,A449,G:G,"&gt;"&amp;G449)</f>
        <v>1</v>
      </c>
      <c r="I449" s="2">
        <f>AVERAGEIF(A:A,A449,G:G)</f>
        <v>50.671363333333318</v>
      </c>
      <c r="J449" s="2">
        <f t="shared" si="64"/>
        <v>19.851203333333373</v>
      </c>
      <c r="K449" s="2">
        <f t="shared" si="65"/>
        <v>109.85120333333337</v>
      </c>
      <c r="L449" s="2">
        <f t="shared" si="66"/>
        <v>728.56161503020417</v>
      </c>
      <c r="M449" s="2">
        <f>SUMIF(A:A,A449,L:L)</f>
        <v>2650.0420637034426</v>
      </c>
      <c r="N449" s="3">
        <f t="shared" si="67"/>
        <v>0.27492454742851774</v>
      </c>
      <c r="O449" s="6">
        <f t="shared" si="68"/>
        <v>3.6373616301396545</v>
      </c>
      <c r="P449" s="3">
        <f t="shared" si="69"/>
        <v>0.27492454742851774</v>
      </c>
      <c r="Q449" s="3">
        <f>IF(ISNUMBER(P449),SUMIF(A:A,A449,P:P),"")</f>
        <v>0.97155499178424132</v>
      </c>
      <c r="R449" s="3">
        <f t="shared" si="70"/>
        <v>0.28297373772288925</v>
      </c>
      <c r="S449" s="7">
        <f t="shared" si="71"/>
        <v>3.5338968486866467</v>
      </c>
    </row>
    <row r="450" spans="1:19" x14ac:dyDescent="0.25">
      <c r="A450" s="1">
        <v>48</v>
      </c>
      <c r="B450" s="5">
        <v>0.65555555555555556</v>
      </c>
      <c r="C450" s="1" t="s">
        <v>208</v>
      </c>
      <c r="D450" s="1">
        <v>5</v>
      </c>
      <c r="E450" s="1">
        <v>6</v>
      </c>
      <c r="F450" s="1" t="s">
        <v>490</v>
      </c>
      <c r="G450" s="2">
        <v>59.8134333333333</v>
      </c>
      <c r="H450" s="1">
        <f>1+COUNTIFS(A:A,A450,G:G,"&gt;"&amp;G450)</f>
        <v>2</v>
      </c>
      <c r="I450" s="2">
        <f>AVERAGEIF(A:A,A450,G:G)</f>
        <v>50.671363333333318</v>
      </c>
      <c r="J450" s="2">
        <f t="shared" si="64"/>
        <v>9.1420699999999826</v>
      </c>
      <c r="K450" s="2">
        <f t="shared" si="65"/>
        <v>99.14206999999999</v>
      </c>
      <c r="L450" s="2">
        <f t="shared" si="66"/>
        <v>383.1874135824508</v>
      </c>
      <c r="M450" s="2">
        <f>SUMIF(A:A,A450,L:L)</f>
        <v>2650.0420637034426</v>
      </c>
      <c r="N450" s="3">
        <f t="shared" si="67"/>
        <v>0.14459672879567245</v>
      </c>
      <c r="O450" s="6">
        <f t="shared" si="68"/>
        <v>6.9157857741933118</v>
      </c>
      <c r="P450" s="3">
        <f t="shared" si="69"/>
        <v>0.14459672879567245</v>
      </c>
      <c r="Q450" s="3">
        <f>IF(ISNUMBER(P450),SUMIF(A:A,A450,P:P),"")</f>
        <v>0.97155499178424132</v>
      </c>
      <c r="R450" s="3">
        <f t="shared" si="70"/>
        <v>0.14883020520549581</v>
      </c>
      <c r="S450" s="7">
        <f t="shared" si="71"/>
        <v>6.7190661910279577</v>
      </c>
    </row>
    <row r="451" spans="1:19" x14ac:dyDescent="0.25">
      <c r="A451" s="1">
        <v>48</v>
      </c>
      <c r="B451" s="5">
        <v>0.65555555555555556</v>
      </c>
      <c r="C451" s="1" t="s">
        <v>208</v>
      </c>
      <c r="D451" s="1">
        <v>5</v>
      </c>
      <c r="E451" s="1">
        <v>4</v>
      </c>
      <c r="F451" s="1" t="s">
        <v>488</v>
      </c>
      <c r="G451" s="2">
        <v>56.094500000000004</v>
      </c>
      <c r="H451" s="1">
        <f>1+COUNTIFS(A:A,A451,G:G,"&gt;"&amp;G451)</f>
        <v>3</v>
      </c>
      <c r="I451" s="2">
        <f>AVERAGEIF(A:A,A451,G:G)</f>
        <v>50.671363333333318</v>
      </c>
      <c r="J451" s="2">
        <f t="shared" si="64"/>
        <v>5.4231366666666858</v>
      </c>
      <c r="K451" s="2">
        <f t="shared" si="65"/>
        <v>95.423136666666693</v>
      </c>
      <c r="L451" s="2">
        <f t="shared" si="66"/>
        <v>306.55224572955018</v>
      </c>
      <c r="M451" s="2">
        <f>SUMIF(A:A,A451,L:L)</f>
        <v>2650.0420637034426</v>
      </c>
      <c r="N451" s="3">
        <f t="shared" si="67"/>
        <v>0.1156782565561025</v>
      </c>
      <c r="O451" s="6">
        <f t="shared" si="68"/>
        <v>8.6446669388988635</v>
      </c>
      <c r="P451" s="3">
        <f t="shared" si="69"/>
        <v>0.1156782565561025</v>
      </c>
      <c r="Q451" s="3">
        <f>IF(ISNUMBER(P451),SUMIF(A:A,A451,P:P),"")</f>
        <v>0.97155499178424132</v>
      </c>
      <c r="R451" s="3">
        <f t="shared" si="70"/>
        <v>0.11906506325870622</v>
      </c>
      <c r="S451" s="7">
        <f t="shared" si="71"/>
        <v>8.3987693167993882</v>
      </c>
    </row>
    <row r="452" spans="1:19" x14ac:dyDescent="0.25">
      <c r="A452" s="1">
        <v>48</v>
      </c>
      <c r="B452" s="5">
        <v>0.65555555555555556</v>
      </c>
      <c r="C452" s="1" t="s">
        <v>208</v>
      </c>
      <c r="D452" s="1">
        <v>5</v>
      </c>
      <c r="E452" s="1">
        <v>7</v>
      </c>
      <c r="F452" s="1" t="s">
        <v>491</v>
      </c>
      <c r="G452" s="2">
        <v>53.321433333333303</v>
      </c>
      <c r="H452" s="1">
        <f>1+COUNTIFS(A:A,A452,G:G,"&gt;"&amp;G452)</f>
        <v>4</v>
      </c>
      <c r="I452" s="2">
        <f>AVERAGEIF(A:A,A452,G:G)</f>
        <v>50.671363333333318</v>
      </c>
      <c r="J452" s="2">
        <f t="shared" si="64"/>
        <v>2.6500699999999853</v>
      </c>
      <c r="K452" s="2">
        <f t="shared" si="65"/>
        <v>92.650069999999985</v>
      </c>
      <c r="L452" s="2">
        <f t="shared" si="66"/>
        <v>259.56423352224414</v>
      </c>
      <c r="M452" s="2">
        <f>SUMIF(A:A,A452,L:L)</f>
        <v>2650.0420637034426</v>
      </c>
      <c r="N452" s="3">
        <f t="shared" si="67"/>
        <v>9.7947212641410777E-2</v>
      </c>
      <c r="O452" s="6">
        <f t="shared" si="68"/>
        <v>10.209580987884216</v>
      </c>
      <c r="P452" s="3">
        <f t="shared" si="69"/>
        <v>9.7947212641410777E-2</v>
      </c>
      <c r="Q452" s="3">
        <f>IF(ISNUMBER(P452),SUMIF(A:A,A452,P:P),"")</f>
        <v>0.97155499178424132</v>
      </c>
      <c r="R452" s="3">
        <f t="shared" si="70"/>
        <v>0.10081489310402561</v>
      </c>
      <c r="S452" s="7">
        <f t="shared" si="71"/>
        <v>9.9191693728043973</v>
      </c>
    </row>
    <row r="453" spans="1:19" x14ac:dyDescent="0.25">
      <c r="A453" s="1">
        <v>48</v>
      </c>
      <c r="B453" s="5">
        <v>0.65555555555555556</v>
      </c>
      <c r="C453" s="1" t="s">
        <v>208</v>
      </c>
      <c r="D453" s="1">
        <v>5</v>
      </c>
      <c r="E453" s="1">
        <v>9</v>
      </c>
      <c r="F453" s="1" t="s">
        <v>493</v>
      </c>
      <c r="G453" s="2">
        <v>51.436099999999996</v>
      </c>
      <c r="H453" s="1">
        <f>1+COUNTIFS(A:A,A453,G:G,"&gt;"&amp;G453)</f>
        <v>5</v>
      </c>
      <c r="I453" s="2">
        <f>AVERAGEIF(A:A,A453,G:G)</f>
        <v>50.671363333333318</v>
      </c>
      <c r="J453" s="2">
        <f t="shared" si="64"/>
        <v>0.76473666666667839</v>
      </c>
      <c r="K453" s="2">
        <f t="shared" si="65"/>
        <v>90.764736666666678</v>
      </c>
      <c r="L453" s="2">
        <f t="shared" si="66"/>
        <v>231.80214858602776</v>
      </c>
      <c r="M453" s="2">
        <f>SUMIF(A:A,A453,L:L)</f>
        <v>2650.0420637034426</v>
      </c>
      <c r="N453" s="3">
        <f t="shared" si="67"/>
        <v>8.7471120462927099E-2</v>
      </c>
      <c r="O453" s="6">
        <f t="shared" si="68"/>
        <v>11.432344695113745</v>
      </c>
      <c r="P453" s="3">
        <f t="shared" si="69"/>
        <v>8.7471120462927099E-2</v>
      </c>
      <c r="Q453" s="3">
        <f>IF(ISNUMBER(P453),SUMIF(A:A,A453,P:P),"")</f>
        <v>0.97155499178424132</v>
      </c>
      <c r="R453" s="3">
        <f t="shared" si="70"/>
        <v>9.0032083827069967E-2</v>
      </c>
      <c r="S453" s="7">
        <f t="shared" si="71"/>
        <v>11.107151556335852</v>
      </c>
    </row>
    <row r="454" spans="1:19" x14ac:dyDescent="0.25">
      <c r="A454" s="1">
        <v>48</v>
      </c>
      <c r="B454" s="5">
        <v>0.65555555555555556</v>
      </c>
      <c r="C454" s="1" t="s">
        <v>208</v>
      </c>
      <c r="D454" s="1">
        <v>5</v>
      </c>
      <c r="E454" s="1">
        <v>2</v>
      </c>
      <c r="F454" s="1" t="s">
        <v>486</v>
      </c>
      <c r="G454" s="2">
        <v>49.832733333333302</v>
      </c>
      <c r="H454" s="1">
        <f>1+COUNTIFS(A:A,A454,G:G,"&gt;"&amp;G454)</f>
        <v>6</v>
      </c>
      <c r="I454" s="2">
        <f>AVERAGEIF(A:A,A454,G:G)</f>
        <v>50.671363333333318</v>
      </c>
      <c r="J454" s="2">
        <f t="shared" si="64"/>
        <v>-0.8386300000000162</v>
      </c>
      <c r="K454" s="2">
        <f t="shared" si="65"/>
        <v>89.161369999999977</v>
      </c>
      <c r="L454" s="2">
        <f t="shared" si="66"/>
        <v>210.54137718387182</v>
      </c>
      <c r="M454" s="2">
        <f>SUMIF(A:A,A454,L:L)</f>
        <v>2650.0420637034426</v>
      </c>
      <c r="N454" s="3">
        <f t="shared" si="67"/>
        <v>7.9448315205095099E-2</v>
      </c>
      <c r="O454" s="6">
        <f t="shared" si="68"/>
        <v>12.586799322534519</v>
      </c>
      <c r="P454" s="3">
        <f t="shared" si="69"/>
        <v>7.9448315205095099E-2</v>
      </c>
      <c r="Q454" s="3">
        <f>IF(ISNUMBER(P454),SUMIF(A:A,A454,P:P),"")</f>
        <v>0.97155499178424132</v>
      </c>
      <c r="R454" s="3">
        <f t="shared" si="70"/>
        <v>8.1774388353653402E-2</v>
      </c>
      <c r="S454" s="7">
        <f t="shared" si="71"/>
        <v>12.228767712394921</v>
      </c>
    </row>
    <row r="455" spans="1:19" x14ac:dyDescent="0.25">
      <c r="A455" s="1">
        <v>48</v>
      </c>
      <c r="B455" s="5">
        <v>0.65555555555555556</v>
      </c>
      <c r="C455" s="1" t="s">
        <v>208</v>
      </c>
      <c r="D455" s="1">
        <v>5</v>
      </c>
      <c r="E455" s="1">
        <v>10</v>
      </c>
      <c r="F455" s="1" t="s">
        <v>494</v>
      </c>
      <c r="G455" s="2">
        <v>45.463833333333298</v>
      </c>
      <c r="H455" s="1">
        <f>1+COUNTIFS(A:A,A455,G:G,"&gt;"&amp;G455)</f>
        <v>7</v>
      </c>
      <c r="I455" s="2">
        <f>AVERAGEIF(A:A,A455,G:G)</f>
        <v>50.671363333333318</v>
      </c>
      <c r="J455" s="2">
        <f t="shared" si="64"/>
        <v>-5.2075300000000198</v>
      </c>
      <c r="K455" s="2">
        <f t="shared" si="65"/>
        <v>84.79246999999998</v>
      </c>
      <c r="L455" s="2">
        <f t="shared" si="66"/>
        <v>161.99220228002761</v>
      </c>
      <c r="M455" s="2">
        <f>SUMIF(A:A,A455,L:L)</f>
        <v>2650.0420637034426</v>
      </c>
      <c r="N455" s="3">
        <f t="shared" si="67"/>
        <v>6.1128162642687632E-2</v>
      </c>
      <c r="O455" s="6">
        <f t="shared" si="68"/>
        <v>16.359071772618108</v>
      </c>
      <c r="P455" s="3">
        <f t="shared" si="69"/>
        <v>6.1128162642687632E-2</v>
      </c>
      <c r="Q455" s="3">
        <f>IF(ISNUMBER(P455),SUMIF(A:A,A455,P:P),"")</f>
        <v>0.97155499178424132</v>
      </c>
      <c r="R455" s="3">
        <f t="shared" si="70"/>
        <v>6.2917861736706202E-2</v>
      </c>
      <c r="S455" s="7">
        <f t="shared" si="71"/>
        <v>15.893737841643802</v>
      </c>
    </row>
    <row r="456" spans="1:19" x14ac:dyDescent="0.25">
      <c r="A456" s="1">
        <v>48</v>
      </c>
      <c r="B456" s="5">
        <v>0.65555555555555556</v>
      </c>
      <c r="C456" s="1" t="s">
        <v>208</v>
      </c>
      <c r="D456" s="1">
        <v>5</v>
      </c>
      <c r="E456" s="1">
        <v>3</v>
      </c>
      <c r="F456" s="1" t="s">
        <v>487</v>
      </c>
      <c r="G456" s="2">
        <v>43.823233333333299</v>
      </c>
      <c r="H456" s="1">
        <f>1+COUNTIFS(A:A,A456,G:G,"&gt;"&amp;G456)</f>
        <v>8</v>
      </c>
      <c r="I456" s="2">
        <f>AVERAGEIF(A:A,A456,G:G)</f>
        <v>50.671363333333318</v>
      </c>
      <c r="J456" s="2">
        <f t="shared" si="64"/>
        <v>-6.8481300000000189</v>
      </c>
      <c r="K456" s="2">
        <f t="shared" si="65"/>
        <v>83.151869999999974</v>
      </c>
      <c r="L456" s="2">
        <f t="shared" si="66"/>
        <v>146.80603122860691</v>
      </c>
      <c r="M456" s="2">
        <f>SUMIF(A:A,A456,L:L)</f>
        <v>2650.0420637034426</v>
      </c>
      <c r="N456" s="3">
        <f t="shared" si="67"/>
        <v>5.5397623018649367E-2</v>
      </c>
      <c r="O456" s="6">
        <f t="shared" si="68"/>
        <v>18.051316022410465</v>
      </c>
      <c r="P456" s="3">
        <f t="shared" si="69"/>
        <v>5.5397623018649367E-2</v>
      </c>
      <c r="Q456" s="3">
        <f>IF(ISNUMBER(P456),SUMIF(A:A,A456,P:P),"")</f>
        <v>0.97155499178424132</v>
      </c>
      <c r="R456" s="3">
        <f t="shared" si="70"/>
        <v>5.7019544428373259E-2</v>
      </c>
      <c r="S456" s="7">
        <f t="shared" si="71"/>
        <v>17.537846189847741</v>
      </c>
    </row>
    <row r="457" spans="1:19" x14ac:dyDescent="0.25">
      <c r="A457" s="1">
        <v>48</v>
      </c>
      <c r="B457" s="5">
        <v>0.65555555555555556</v>
      </c>
      <c r="C457" s="1" t="s">
        <v>208</v>
      </c>
      <c r="D457" s="1">
        <v>5</v>
      </c>
      <c r="E457" s="1">
        <v>8</v>
      </c>
      <c r="F457" s="1" t="s">
        <v>492</v>
      </c>
      <c r="G457" s="2">
        <v>43.691966666666701</v>
      </c>
      <c r="H457" s="1">
        <f>1+COUNTIFS(A:A,A457,G:G,"&gt;"&amp;G457)</f>
        <v>9</v>
      </c>
      <c r="I457" s="2">
        <f>AVERAGEIF(A:A,A457,G:G)</f>
        <v>50.671363333333318</v>
      </c>
      <c r="J457" s="2">
        <f t="shared" si="64"/>
        <v>-6.9793966666666165</v>
      </c>
      <c r="K457" s="2">
        <f t="shared" si="65"/>
        <v>83.020603333333383</v>
      </c>
      <c r="L457" s="2">
        <f t="shared" si="66"/>
        <v>145.65432828630824</v>
      </c>
      <c r="M457" s="2">
        <f>SUMIF(A:A,A457,L:L)</f>
        <v>2650.0420637034426</v>
      </c>
      <c r="N457" s="3">
        <f t="shared" si="67"/>
        <v>5.4963025033178466E-2</v>
      </c>
      <c r="O457" s="6">
        <f t="shared" si="68"/>
        <v>18.194049534143169</v>
      </c>
      <c r="P457" s="3">
        <f t="shared" si="69"/>
        <v>5.4963025033178466E-2</v>
      </c>
      <c r="Q457" s="3">
        <f>IF(ISNUMBER(P457),SUMIF(A:A,A457,P:P),"")</f>
        <v>0.97155499178424132</v>
      </c>
      <c r="R457" s="3">
        <f t="shared" si="70"/>
        <v>5.6572222363080002E-2</v>
      </c>
      <c r="S457" s="7">
        <f t="shared" si="71"/>
        <v>17.676519645666545</v>
      </c>
    </row>
    <row r="458" spans="1:19" x14ac:dyDescent="0.25">
      <c r="A458" s="1">
        <v>48</v>
      </c>
      <c r="B458" s="5">
        <v>0.65555555555555556</v>
      </c>
      <c r="C458" s="1" t="s">
        <v>208</v>
      </c>
      <c r="D458" s="1">
        <v>5</v>
      </c>
      <c r="E458" s="1">
        <v>11</v>
      </c>
      <c r="F458" s="1" t="s">
        <v>495</v>
      </c>
      <c r="G458" s="2">
        <v>32.713833333333298</v>
      </c>
      <c r="H458" s="1">
        <f>1+COUNTIFS(A:A,A458,G:G,"&gt;"&amp;G458)</f>
        <v>10</v>
      </c>
      <c r="I458" s="2">
        <f>AVERAGEIF(A:A,A458,G:G)</f>
        <v>50.671363333333318</v>
      </c>
      <c r="J458" s="2">
        <f t="shared" si="64"/>
        <v>-17.95753000000002</v>
      </c>
      <c r="K458" s="2">
        <f t="shared" si="65"/>
        <v>72.04246999999998</v>
      </c>
      <c r="L458" s="2">
        <f t="shared" si="66"/>
        <v>75.380468274151411</v>
      </c>
      <c r="M458" s="2">
        <f>SUMIF(A:A,A458,L:L)</f>
        <v>2650.0420637034426</v>
      </c>
      <c r="N458" s="3">
        <f t="shared" si="67"/>
        <v>2.8445008215759019E-2</v>
      </c>
      <c r="O458" s="6">
        <f t="shared" si="68"/>
        <v>35.155553213937303</v>
      </c>
      <c r="P458" s="3" t="str">
        <f t="shared" si="69"/>
        <v/>
      </c>
      <c r="Q458" s="3" t="str">
        <f>IF(ISNUMBER(P458),SUMIF(A:A,A458,P:P),"")</f>
        <v/>
      </c>
      <c r="R458" s="3" t="str">
        <f t="shared" si="70"/>
        <v/>
      </c>
      <c r="S458" s="7" t="str">
        <f t="shared" si="71"/>
        <v/>
      </c>
    </row>
    <row r="459" spans="1:19" x14ac:dyDescent="0.25">
      <c r="A459" s="1">
        <v>49</v>
      </c>
      <c r="B459" s="5">
        <v>0.65902777777777777</v>
      </c>
      <c r="C459" s="1" t="s">
        <v>25</v>
      </c>
      <c r="D459" s="1">
        <v>8</v>
      </c>
      <c r="E459" s="1">
        <v>2</v>
      </c>
      <c r="F459" s="1" t="s">
        <v>497</v>
      </c>
      <c r="G459" s="2">
        <v>70.343566666666803</v>
      </c>
      <c r="H459" s="1">
        <f>1+COUNTIFS(A:A,A459,G:G,"&gt;"&amp;G459)</f>
        <v>1</v>
      </c>
      <c r="I459" s="2">
        <f>AVERAGEIF(A:A,A459,G:G)</f>
        <v>47.976769230769257</v>
      </c>
      <c r="J459" s="2">
        <f t="shared" si="64"/>
        <v>22.366797435897546</v>
      </c>
      <c r="K459" s="2">
        <f t="shared" si="65"/>
        <v>112.36679743589755</v>
      </c>
      <c r="L459" s="2">
        <f t="shared" si="66"/>
        <v>847.26019727997027</v>
      </c>
      <c r="M459" s="2">
        <f>SUMIF(A:A,A459,L:L)</f>
        <v>3701.5491798462763</v>
      </c>
      <c r="N459" s="3">
        <f t="shared" si="67"/>
        <v>0.22889340546737152</v>
      </c>
      <c r="O459" s="6">
        <f t="shared" si="68"/>
        <v>4.3688458300409563</v>
      </c>
      <c r="P459" s="3">
        <f t="shared" si="69"/>
        <v>0.22889340546737152</v>
      </c>
      <c r="Q459" s="3">
        <f>IF(ISNUMBER(P459),SUMIF(A:A,A459,P:P),"")</f>
        <v>0.80260951197185626</v>
      </c>
      <c r="R459" s="3">
        <f t="shared" si="70"/>
        <v>0.28518650981973132</v>
      </c>
      <c r="S459" s="7">
        <f t="shared" si="71"/>
        <v>3.5064772195294514</v>
      </c>
    </row>
    <row r="460" spans="1:19" x14ac:dyDescent="0.25">
      <c r="A460" s="1">
        <v>49</v>
      </c>
      <c r="B460" s="5">
        <v>0.65902777777777777</v>
      </c>
      <c r="C460" s="1" t="s">
        <v>25</v>
      </c>
      <c r="D460" s="1">
        <v>8</v>
      </c>
      <c r="E460" s="1">
        <v>1</v>
      </c>
      <c r="F460" s="1" t="s">
        <v>496</v>
      </c>
      <c r="G460" s="2">
        <v>63.473566666666706</v>
      </c>
      <c r="H460" s="1">
        <f>1+COUNTIFS(A:A,A460,G:G,"&gt;"&amp;G460)</f>
        <v>2</v>
      </c>
      <c r="I460" s="2">
        <f>AVERAGEIF(A:A,A460,G:G)</f>
        <v>47.976769230769257</v>
      </c>
      <c r="J460" s="2">
        <f t="shared" si="64"/>
        <v>15.496797435897449</v>
      </c>
      <c r="K460" s="2">
        <f t="shared" si="65"/>
        <v>105.49679743589745</v>
      </c>
      <c r="L460" s="2">
        <f t="shared" si="66"/>
        <v>561.04877581434448</v>
      </c>
      <c r="M460" s="2">
        <f>SUMIF(A:A,A460,L:L)</f>
        <v>3701.5491798462763</v>
      </c>
      <c r="N460" s="3">
        <f t="shared" si="67"/>
        <v>0.15157134176929796</v>
      </c>
      <c r="O460" s="6">
        <f t="shared" si="68"/>
        <v>6.5975532599168316</v>
      </c>
      <c r="P460" s="3">
        <f t="shared" si="69"/>
        <v>0.15157134176929796</v>
      </c>
      <c r="Q460" s="3">
        <f>IF(ISNUMBER(P460),SUMIF(A:A,A460,P:P),"")</f>
        <v>0.80260951197185626</v>
      </c>
      <c r="R460" s="3">
        <f t="shared" si="70"/>
        <v>0.1888481752439197</v>
      </c>
      <c r="S460" s="7">
        <f t="shared" si="71"/>
        <v>5.2952590021501775</v>
      </c>
    </row>
    <row r="461" spans="1:19" x14ac:dyDescent="0.25">
      <c r="A461" s="1">
        <v>49</v>
      </c>
      <c r="B461" s="5">
        <v>0.65902777777777777</v>
      </c>
      <c r="C461" s="1" t="s">
        <v>25</v>
      </c>
      <c r="D461" s="1">
        <v>8</v>
      </c>
      <c r="E461" s="1">
        <v>11</v>
      </c>
      <c r="F461" s="1" t="s">
        <v>506</v>
      </c>
      <c r="G461" s="2">
        <v>58.3271333333333</v>
      </c>
      <c r="H461" s="1">
        <f>1+COUNTIFS(A:A,A461,G:G,"&gt;"&amp;G461)</f>
        <v>3</v>
      </c>
      <c r="I461" s="2">
        <f>AVERAGEIF(A:A,A461,G:G)</f>
        <v>47.976769230769257</v>
      </c>
      <c r="J461" s="2">
        <f t="shared" si="64"/>
        <v>10.350364102564043</v>
      </c>
      <c r="K461" s="2">
        <f t="shared" si="65"/>
        <v>100.35036410256404</v>
      </c>
      <c r="L461" s="2">
        <f t="shared" si="66"/>
        <v>411.99938068384364</v>
      </c>
      <c r="M461" s="2">
        <f>SUMIF(A:A,A461,L:L)</f>
        <v>3701.5491798462763</v>
      </c>
      <c r="N461" s="3">
        <f t="shared" si="67"/>
        <v>0.11130458104597001</v>
      </c>
      <c r="O461" s="6">
        <f t="shared" si="68"/>
        <v>8.9843561747650718</v>
      </c>
      <c r="P461" s="3">
        <f t="shared" si="69"/>
        <v>0.11130458104597001</v>
      </c>
      <c r="Q461" s="3">
        <f>IF(ISNUMBER(P461),SUMIF(A:A,A461,P:P),"")</f>
        <v>0.80260951197185626</v>
      </c>
      <c r="R461" s="3">
        <f t="shared" si="70"/>
        <v>0.13867837271516531</v>
      </c>
      <c r="S461" s="7">
        <f t="shared" si="71"/>
        <v>7.2109297248095272</v>
      </c>
    </row>
    <row r="462" spans="1:19" x14ac:dyDescent="0.25">
      <c r="A462" s="1">
        <v>49</v>
      </c>
      <c r="B462" s="5">
        <v>0.65902777777777777</v>
      </c>
      <c r="C462" s="1" t="s">
        <v>25</v>
      </c>
      <c r="D462" s="1">
        <v>8</v>
      </c>
      <c r="E462" s="1">
        <v>10</v>
      </c>
      <c r="F462" s="1" t="s">
        <v>505</v>
      </c>
      <c r="G462" s="2">
        <v>55.982833333333303</v>
      </c>
      <c r="H462" s="1">
        <f>1+COUNTIFS(A:A,A462,G:G,"&gt;"&amp;G462)</f>
        <v>4</v>
      </c>
      <c r="I462" s="2">
        <f>AVERAGEIF(A:A,A462,G:G)</f>
        <v>47.976769230769257</v>
      </c>
      <c r="J462" s="2">
        <f t="shared" si="64"/>
        <v>8.0060641025640464</v>
      </c>
      <c r="K462" s="2">
        <f t="shared" si="65"/>
        <v>98.006064102564039</v>
      </c>
      <c r="L462" s="2">
        <f t="shared" si="66"/>
        <v>357.93945291224378</v>
      </c>
      <c r="M462" s="2">
        <f>SUMIF(A:A,A462,L:L)</f>
        <v>3701.5491798462763</v>
      </c>
      <c r="N462" s="3">
        <f t="shared" si="67"/>
        <v>9.6699904694258002E-2</v>
      </c>
      <c r="O462" s="6">
        <f t="shared" si="68"/>
        <v>10.341271826086707</v>
      </c>
      <c r="P462" s="3">
        <f t="shared" si="69"/>
        <v>9.6699904694258002E-2</v>
      </c>
      <c r="Q462" s="3">
        <f>IF(ISNUMBER(P462),SUMIF(A:A,A462,P:P),"")</f>
        <v>0.80260951197185626</v>
      </c>
      <c r="R462" s="3">
        <f t="shared" si="70"/>
        <v>0.1204818822252493</v>
      </c>
      <c r="S462" s="7">
        <f t="shared" si="71"/>
        <v>8.3000031335037576</v>
      </c>
    </row>
    <row r="463" spans="1:19" x14ac:dyDescent="0.25">
      <c r="A463" s="1">
        <v>49</v>
      </c>
      <c r="B463" s="5">
        <v>0.65902777777777777</v>
      </c>
      <c r="C463" s="1" t="s">
        <v>25</v>
      </c>
      <c r="D463" s="1">
        <v>8</v>
      </c>
      <c r="E463" s="1">
        <v>3</v>
      </c>
      <c r="F463" s="1" t="s">
        <v>498</v>
      </c>
      <c r="G463" s="2">
        <v>54.677066666666697</v>
      </c>
      <c r="H463" s="1">
        <f>1+COUNTIFS(A:A,A463,G:G,"&gt;"&amp;G463)</f>
        <v>5</v>
      </c>
      <c r="I463" s="2">
        <f>AVERAGEIF(A:A,A463,G:G)</f>
        <v>47.976769230769257</v>
      </c>
      <c r="J463" s="2">
        <f t="shared" si="64"/>
        <v>6.7002974358974399</v>
      </c>
      <c r="K463" s="2">
        <f t="shared" si="65"/>
        <v>96.70029743589744</v>
      </c>
      <c r="L463" s="2">
        <f t="shared" si="66"/>
        <v>330.96672649962278</v>
      </c>
      <c r="M463" s="2">
        <f>SUMIF(A:A,A463,L:L)</f>
        <v>3701.5491798462763</v>
      </c>
      <c r="N463" s="3">
        <f t="shared" si="67"/>
        <v>8.9413029631384686E-2</v>
      </c>
      <c r="O463" s="6">
        <f t="shared" si="68"/>
        <v>11.184052303368009</v>
      </c>
      <c r="P463" s="3">
        <f t="shared" si="69"/>
        <v>8.9413029631384686E-2</v>
      </c>
      <c r="Q463" s="3">
        <f>IF(ISNUMBER(P463),SUMIF(A:A,A463,P:P),"")</f>
        <v>0.80260951197185626</v>
      </c>
      <c r="R463" s="3">
        <f t="shared" si="70"/>
        <v>0.11140290302779265</v>
      </c>
      <c r="S463" s="7">
        <f t="shared" si="71"/>
        <v>8.9764267610739132</v>
      </c>
    </row>
    <row r="464" spans="1:19" x14ac:dyDescent="0.25">
      <c r="A464" s="1">
        <v>49</v>
      </c>
      <c r="B464" s="5">
        <v>0.65902777777777777</v>
      </c>
      <c r="C464" s="1" t="s">
        <v>25</v>
      </c>
      <c r="D464" s="1">
        <v>8</v>
      </c>
      <c r="E464" s="1">
        <v>14</v>
      </c>
      <c r="F464" s="1" t="s">
        <v>508</v>
      </c>
      <c r="G464" s="2">
        <v>50.177700000000002</v>
      </c>
      <c r="H464" s="1">
        <f>1+COUNTIFS(A:A,A464,G:G,"&gt;"&amp;G464)</f>
        <v>6</v>
      </c>
      <c r="I464" s="2">
        <f>AVERAGEIF(A:A,A464,G:G)</f>
        <v>47.976769230769257</v>
      </c>
      <c r="J464" s="2">
        <f t="shared" si="64"/>
        <v>2.2009307692307445</v>
      </c>
      <c r="K464" s="2">
        <f t="shared" si="65"/>
        <v>92.200930769230752</v>
      </c>
      <c r="L464" s="2">
        <f t="shared" si="66"/>
        <v>252.66281332209127</v>
      </c>
      <c r="M464" s="2">
        <f>SUMIF(A:A,A464,L:L)</f>
        <v>3701.5491798462763</v>
      </c>
      <c r="N464" s="3">
        <f t="shared" si="67"/>
        <v>6.825866712720112E-2</v>
      </c>
      <c r="O464" s="6">
        <f t="shared" si="68"/>
        <v>14.650154216115647</v>
      </c>
      <c r="P464" s="3">
        <f t="shared" si="69"/>
        <v>6.825866712720112E-2</v>
      </c>
      <c r="Q464" s="3">
        <f>IF(ISNUMBER(P464),SUMIF(A:A,A464,P:P),"")</f>
        <v>0.80260951197185626</v>
      </c>
      <c r="R464" s="3">
        <f t="shared" si="70"/>
        <v>8.5045923464703022E-2</v>
      </c>
      <c r="S464" s="7">
        <f t="shared" si="71"/>
        <v>11.758353125709009</v>
      </c>
    </row>
    <row r="465" spans="1:19" x14ac:dyDescent="0.25">
      <c r="A465" s="1">
        <v>49</v>
      </c>
      <c r="B465" s="5">
        <v>0.65902777777777777</v>
      </c>
      <c r="C465" s="1" t="s">
        <v>25</v>
      </c>
      <c r="D465" s="1">
        <v>8</v>
      </c>
      <c r="E465" s="1">
        <v>9</v>
      </c>
      <c r="F465" s="1" t="s">
        <v>504</v>
      </c>
      <c r="G465" s="2">
        <v>47.017366666666696</v>
      </c>
      <c r="H465" s="1">
        <f>1+COUNTIFS(A:A,A465,G:G,"&gt;"&amp;G465)</f>
        <v>7</v>
      </c>
      <c r="I465" s="2">
        <f>AVERAGEIF(A:A,A465,G:G)</f>
        <v>47.976769230769257</v>
      </c>
      <c r="J465" s="2">
        <f t="shared" si="64"/>
        <v>-0.95940256410256097</v>
      </c>
      <c r="K465" s="2">
        <f t="shared" si="65"/>
        <v>89.040597435897439</v>
      </c>
      <c r="L465" s="2">
        <f t="shared" si="66"/>
        <v>209.02123426412891</v>
      </c>
      <c r="M465" s="2">
        <f>SUMIF(A:A,A465,L:L)</f>
        <v>3701.5491798462763</v>
      </c>
      <c r="N465" s="3">
        <f t="shared" si="67"/>
        <v>5.6468582236373112E-2</v>
      </c>
      <c r="O465" s="6">
        <f t="shared" si="68"/>
        <v>17.7089624069908</v>
      </c>
      <c r="P465" s="3">
        <f t="shared" si="69"/>
        <v>5.6468582236373112E-2</v>
      </c>
      <c r="Q465" s="3">
        <f>IF(ISNUMBER(P465),SUMIF(A:A,A465,P:P),"")</f>
        <v>0.80260951197185626</v>
      </c>
      <c r="R465" s="3">
        <f t="shared" si="70"/>
        <v>7.0356233503438975E-2</v>
      </c>
      <c r="S465" s="7">
        <f t="shared" si="71"/>
        <v>14.213381675002834</v>
      </c>
    </row>
    <row r="466" spans="1:19" x14ac:dyDescent="0.25">
      <c r="A466" s="1">
        <v>49</v>
      </c>
      <c r="B466" s="5">
        <v>0.65902777777777777</v>
      </c>
      <c r="C466" s="1" t="s">
        <v>25</v>
      </c>
      <c r="D466" s="1">
        <v>8</v>
      </c>
      <c r="E466" s="1">
        <v>6</v>
      </c>
      <c r="F466" s="1" t="s">
        <v>501</v>
      </c>
      <c r="G466" s="2">
        <v>42.896366666666701</v>
      </c>
      <c r="H466" s="1">
        <f>1+COUNTIFS(A:A,A466,G:G,"&gt;"&amp;G466)</f>
        <v>8</v>
      </c>
      <c r="I466" s="2">
        <f>AVERAGEIF(A:A,A466,G:G)</f>
        <v>47.976769230769257</v>
      </c>
      <c r="J466" s="2">
        <f t="shared" si="64"/>
        <v>-5.0804025641025561</v>
      </c>
      <c r="K466" s="2">
        <f t="shared" si="65"/>
        <v>84.919597435897444</v>
      </c>
      <c r="L466" s="2">
        <f t="shared" si="66"/>
        <v>163.23254591618968</v>
      </c>
      <c r="M466" s="2">
        <f>SUMIF(A:A,A466,L:L)</f>
        <v>3701.5491798462763</v>
      </c>
      <c r="N466" s="3">
        <f t="shared" si="67"/>
        <v>4.4098440405692156E-2</v>
      </c>
      <c r="O466" s="6">
        <f t="shared" si="68"/>
        <v>22.676538916122794</v>
      </c>
      <c r="P466" s="3" t="str">
        <f t="shared" si="69"/>
        <v/>
      </c>
      <c r="Q466" s="3" t="str">
        <f>IF(ISNUMBER(P466),SUMIF(A:A,A466,P:P),"")</f>
        <v/>
      </c>
      <c r="R466" s="3" t="str">
        <f t="shared" si="70"/>
        <v/>
      </c>
      <c r="S466" s="7" t="str">
        <f t="shared" si="71"/>
        <v/>
      </c>
    </row>
    <row r="467" spans="1:19" x14ac:dyDescent="0.25">
      <c r="A467" s="1">
        <v>49</v>
      </c>
      <c r="B467" s="5">
        <v>0.65902777777777777</v>
      </c>
      <c r="C467" s="1" t="s">
        <v>25</v>
      </c>
      <c r="D467" s="1">
        <v>8</v>
      </c>
      <c r="E467" s="1">
        <v>7</v>
      </c>
      <c r="F467" s="1" t="s">
        <v>502</v>
      </c>
      <c r="G467" s="2">
        <v>42.138399999999997</v>
      </c>
      <c r="H467" s="1">
        <f>1+COUNTIFS(A:A,A467,G:G,"&gt;"&amp;G467)</f>
        <v>9</v>
      </c>
      <c r="I467" s="2">
        <f>AVERAGEIF(A:A,A467,G:G)</f>
        <v>47.976769230769257</v>
      </c>
      <c r="J467" s="2">
        <f t="shared" si="64"/>
        <v>-5.8383692307692598</v>
      </c>
      <c r="K467" s="2">
        <f t="shared" si="65"/>
        <v>84.16163076923074</v>
      </c>
      <c r="L467" s="2">
        <f t="shared" si="66"/>
        <v>155.97532882013374</v>
      </c>
      <c r="M467" s="2">
        <f>SUMIF(A:A,A467,L:L)</f>
        <v>3701.5491798462763</v>
      </c>
      <c r="N467" s="3">
        <f t="shared" si="67"/>
        <v>4.2137851273020589E-2</v>
      </c>
      <c r="O467" s="6">
        <f t="shared" si="68"/>
        <v>23.731632482177975</v>
      </c>
      <c r="P467" s="3" t="str">
        <f t="shared" si="69"/>
        <v/>
      </c>
      <c r="Q467" s="3" t="str">
        <f>IF(ISNUMBER(P467),SUMIF(A:A,A467,P:P),"")</f>
        <v/>
      </c>
      <c r="R467" s="3" t="str">
        <f t="shared" si="70"/>
        <v/>
      </c>
      <c r="S467" s="7" t="str">
        <f t="shared" si="71"/>
        <v/>
      </c>
    </row>
    <row r="468" spans="1:19" x14ac:dyDescent="0.25">
      <c r="A468" s="1">
        <v>49</v>
      </c>
      <c r="B468" s="5">
        <v>0.65902777777777777</v>
      </c>
      <c r="C468" s="1" t="s">
        <v>25</v>
      </c>
      <c r="D468" s="1">
        <v>8</v>
      </c>
      <c r="E468" s="1">
        <v>8</v>
      </c>
      <c r="F468" s="1" t="s">
        <v>503</v>
      </c>
      <c r="G468" s="2">
        <v>38.671066666666697</v>
      </c>
      <c r="H468" s="1">
        <f>1+COUNTIFS(A:A,A468,G:G,"&gt;"&amp;G468)</f>
        <v>10</v>
      </c>
      <c r="I468" s="2">
        <f>AVERAGEIF(A:A,A468,G:G)</f>
        <v>47.976769230769257</v>
      </c>
      <c r="J468" s="2">
        <f t="shared" si="64"/>
        <v>-9.3057025641025604</v>
      </c>
      <c r="K468" s="2">
        <f t="shared" si="65"/>
        <v>80.69429743589744</v>
      </c>
      <c r="L468" s="2">
        <f t="shared" si="66"/>
        <v>126.6791923521326</v>
      </c>
      <c r="M468" s="2">
        <f>SUMIF(A:A,A468,L:L)</f>
        <v>3701.5491798462763</v>
      </c>
      <c r="N468" s="3">
        <f t="shared" si="67"/>
        <v>3.4223290356875262E-2</v>
      </c>
      <c r="O468" s="6">
        <f t="shared" si="68"/>
        <v>29.219867218264294</v>
      </c>
      <c r="P468" s="3" t="str">
        <f t="shared" si="69"/>
        <v/>
      </c>
      <c r="Q468" s="3" t="str">
        <f>IF(ISNUMBER(P468),SUMIF(A:A,A468,P:P),"")</f>
        <v/>
      </c>
      <c r="R468" s="3" t="str">
        <f t="shared" si="70"/>
        <v/>
      </c>
      <c r="S468" s="7" t="str">
        <f t="shared" si="71"/>
        <v/>
      </c>
    </row>
    <row r="469" spans="1:19" x14ac:dyDescent="0.25">
      <c r="A469" s="1">
        <v>49</v>
      </c>
      <c r="B469" s="5">
        <v>0.65902777777777777</v>
      </c>
      <c r="C469" s="1" t="s">
        <v>25</v>
      </c>
      <c r="D469" s="1">
        <v>8</v>
      </c>
      <c r="E469" s="1">
        <v>5</v>
      </c>
      <c r="F469" s="1" t="s">
        <v>500</v>
      </c>
      <c r="G469" s="2">
        <v>38.089800000000004</v>
      </c>
      <c r="H469" s="1">
        <f>1+COUNTIFS(A:A,A469,G:G,"&gt;"&amp;G469)</f>
        <v>11</v>
      </c>
      <c r="I469" s="2">
        <f>AVERAGEIF(A:A,A469,G:G)</f>
        <v>47.976769230769257</v>
      </c>
      <c r="J469" s="2">
        <f t="shared" si="64"/>
        <v>-9.8869692307692532</v>
      </c>
      <c r="K469" s="2">
        <f t="shared" si="65"/>
        <v>80.113030769230747</v>
      </c>
      <c r="L469" s="2">
        <f t="shared" si="66"/>
        <v>122.33728314497297</v>
      </c>
      <c r="M469" s="2">
        <f>SUMIF(A:A,A469,L:L)</f>
        <v>3701.5491798462763</v>
      </c>
      <c r="N469" s="3">
        <f t="shared" si="67"/>
        <v>3.3050292512945507E-2</v>
      </c>
      <c r="O469" s="6">
        <f t="shared" si="68"/>
        <v>30.256918289249903</v>
      </c>
      <c r="P469" s="3" t="str">
        <f t="shared" si="69"/>
        <v/>
      </c>
      <c r="Q469" s="3" t="str">
        <f>IF(ISNUMBER(P469),SUMIF(A:A,A469,P:P),"")</f>
        <v/>
      </c>
      <c r="R469" s="3" t="str">
        <f t="shared" si="70"/>
        <v/>
      </c>
      <c r="S469" s="7" t="str">
        <f t="shared" si="71"/>
        <v/>
      </c>
    </row>
    <row r="470" spans="1:19" x14ac:dyDescent="0.25">
      <c r="A470" s="1">
        <v>49</v>
      </c>
      <c r="B470" s="5">
        <v>0.65902777777777777</v>
      </c>
      <c r="C470" s="1" t="s">
        <v>25</v>
      </c>
      <c r="D470" s="1">
        <v>8</v>
      </c>
      <c r="E470" s="1">
        <v>4</v>
      </c>
      <c r="F470" s="1" t="s">
        <v>499</v>
      </c>
      <c r="G470" s="2">
        <v>34.175133333333399</v>
      </c>
      <c r="H470" s="1">
        <f>1+COUNTIFS(A:A,A470,G:G,"&gt;"&amp;G470)</f>
        <v>12</v>
      </c>
      <c r="I470" s="2">
        <f>AVERAGEIF(A:A,A470,G:G)</f>
        <v>47.976769230769257</v>
      </c>
      <c r="J470" s="2">
        <f t="shared" si="64"/>
        <v>-13.801635897435858</v>
      </c>
      <c r="K470" s="2">
        <f t="shared" si="65"/>
        <v>76.198364102564142</v>
      </c>
      <c r="L470" s="2">
        <f t="shared" si="66"/>
        <v>96.727896528363274</v>
      </c>
      <c r="M470" s="2">
        <f>SUMIF(A:A,A470,L:L)</f>
        <v>3701.5491798462763</v>
      </c>
      <c r="N470" s="3">
        <f t="shared" si="67"/>
        <v>2.6131733452310998E-2</v>
      </c>
      <c r="O470" s="6">
        <f t="shared" si="68"/>
        <v>38.26764886550469</v>
      </c>
      <c r="P470" s="3" t="str">
        <f t="shared" si="69"/>
        <v/>
      </c>
      <c r="Q470" s="3" t="str">
        <f>IF(ISNUMBER(P470),SUMIF(A:A,A470,P:P),"")</f>
        <v/>
      </c>
      <c r="R470" s="3" t="str">
        <f t="shared" si="70"/>
        <v/>
      </c>
      <c r="S470" s="7" t="str">
        <f t="shared" si="71"/>
        <v/>
      </c>
    </row>
    <row r="471" spans="1:19" x14ac:dyDescent="0.25">
      <c r="A471" s="1">
        <v>49</v>
      </c>
      <c r="B471" s="5">
        <v>0.65902777777777777</v>
      </c>
      <c r="C471" s="1" t="s">
        <v>25</v>
      </c>
      <c r="D471" s="1">
        <v>8</v>
      </c>
      <c r="E471" s="1">
        <v>13</v>
      </c>
      <c r="F471" s="1" t="s">
        <v>507</v>
      </c>
      <c r="G471" s="2">
        <v>27.728000000000002</v>
      </c>
      <c r="H471" s="1">
        <f>1+COUNTIFS(A:A,A471,G:G,"&gt;"&amp;G471)</f>
        <v>13</v>
      </c>
      <c r="I471" s="2">
        <f>AVERAGEIF(A:A,A471,G:G)</f>
        <v>47.976769230769257</v>
      </c>
      <c r="J471" s="2">
        <f t="shared" si="64"/>
        <v>-20.248769230769256</v>
      </c>
      <c r="K471" s="2">
        <f t="shared" si="65"/>
        <v>69.751230769230744</v>
      </c>
      <c r="L471" s="2">
        <f t="shared" si="66"/>
        <v>65.698352308239095</v>
      </c>
      <c r="M471" s="2">
        <f>SUMIF(A:A,A471,L:L)</f>
        <v>3701.5491798462763</v>
      </c>
      <c r="N471" s="3">
        <f t="shared" si="67"/>
        <v>1.7748880027299144E-2</v>
      </c>
      <c r="O471" s="6">
        <f t="shared" si="68"/>
        <v>56.341583156904719</v>
      </c>
      <c r="P471" s="3" t="str">
        <f t="shared" si="69"/>
        <v/>
      </c>
      <c r="Q471" s="3" t="str">
        <f>IF(ISNUMBER(P471),SUMIF(A:A,A471,P:P),"")</f>
        <v/>
      </c>
      <c r="R471" s="3" t="str">
        <f t="shared" si="70"/>
        <v/>
      </c>
      <c r="S471" s="7" t="str">
        <f t="shared" si="71"/>
        <v/>
      </c>
    </row>
    <row r="472" spans="1:19" x14ac:dyDescent="0.25">
      <c r="A472" s="1">
        <v>50</v>
      </c>
      <c r="B472" s="5">
        <v>0.66388888888888886</v>
      </c>
      <c r="C472" s="1" t="s">
        <v>160</v>
      </c>
      <c r="D472" s="1">
        <v>6</v>
      </c>
      <c r="E472" s="1">
        <v>4</v>
      </c>
      <c r="F472" s="1" t="s">
        <v>512</v>
      </c>
      <c r="G472" s="2">
        <v>62.332833333333305</v>
      </c>
      <c r="H472" s="1">
        <f>1+COUNTIFS(A:A,A472,G:G,"&gt;"&amp;G472)</f>
        <v>1</v>
      </c>
      <c r="I472" s="2">
        <f>AVERAGEIF(A:A,A472,G:G)</f>
        <v>49.47545777777777</v>
      </c>
      <c r="J472" s="2">
        <f t="shared" si="64"/>
        <v>12.857375555555535</v>
      </c>
      <c r="K472" s="2">
        <f t="shared" si="65"/>
        <v>102.85737555555554</v>
      </c>
      <c r="L472" s="2">
        <f t="shared" si="66"/>
        <v>478.87640325546352</v>
      </c>
      <c r="M472" s="2">
        <f>SUMIF(A:A,A472,L:L)</f>
        <v>3773.6227325487762</v>
      </c>
      <c r="N472" s="3">
        <f t="shared" si="67"/>
        <v>0.12690097479140988</v>
      </c>
      <c r="O472" s="6">
        <f t="shared" si="68"/>
        <v>7.880160114165581</v>
      </c>
      <c r="P472" s="3">
        <f t="shared" si="69"/>
        <v>0.12690097479140988</v>
      </c>
      <c r="Q472" s="3">
        <f>IF(ISNUMBER(P472),SUMIF(A:A,A472,P:P),"")</f>
        <v>0.82884684853854407</v>
      </c>
      <c r="R472" s="3">
        <f t="shared" si="70"/>
        <v>0.15310545611069978</v>
      </c>
      <c r="S472" s="7">
        <f t="shared" si="71"/>
        <v>6.5314458766052752</v>
      </c>
    </row>
    <row r="473" spans="1:19" x14ac:dyDescent="0.25">
      <c r="A473" s="1">
        <v>50</v>
      </c>
      <c r="B473" s="5">
        <v>0.66388888888888886</v>
      </c>
      <c r="C473" s="1" t="s">
        <v>160</v>
      </c>
      <c r="D473" s="1">
        <v>6</v>
      </c>
      <c r="E473" s="1">
        <v>7</v>
      </c>
      <c r="F473" s="1" t="s">
        <v>515</v>
      </c>
      <c r="G473" s="2">
        <v>60.9213666666667</v>
      </c>
      <c r="H473" s="1">
        <f>1+COUNTIFS(A:A,A473,G:G,"&gt;"&amp;G473)</f>
        <v>2</v>
      </c>
      <c r="I473" s="2">
        <f>AVERAGEIF(A:A,A473,G:G)</f>
        <v>49.47545777777777</v>
      </c>
      <c r="J473" s="2">
        <f t="shared" si="64"/>
        <v>11.44590888888893</v>
      </c>
      <c r="K473" s="2">
        <f t="shared" si="65"/>
        <v>101.44590888888894</v>
      </c>
      <c r="L473" s="2">
        <f t="shared" si="66"/>
        <v>439.99111491496382</v>
      </c>
      <c r="M473" s="2">
        <f>SUMIF(A:A,A473,L:L)</f>
        <v>3773.6227325487762</v>
      </c>
      <c r="N473" s="3">
        <f t="shared" si="67"/>
        <v>0.11659647667475903</v>
      </c>
      <c r="O473" s="6">
        <f t="shared" si="68"/>
        <v>8.5765884915155546</v>
      </c>
      <c r="P473" s="3">
        <f t="shared" si="69"/>
        <v>0.11659647667475903</v>
      </c>
      <c r="Q473" s="3">
        <f>IF(ISNUMBER(P473),SUMIF(A:A,A473,P:P),"")</f>
        <v>0.82884684853854407</v>
      </c>
      <c r="R473" s="3">
        <f t="shared" si="70"/>
        <v>0.14067312541556576</v>
      </c>
      <c r="S473" s="7">
        <f t="shared" si="71"/>
        <v>7.1086783424046116</v>
      </c>
    </row>
    <row r="474" spans="1:19" x14ac:dyDescent="0.25">
      <c r="A474" s="1">
        <v>50</v>
      </c>
      <c r="B474" s="5">
        <v>0.66388888888888886</v>
      </c>
      <c r="C474" s="1" t="s">
        <v>160</v>
      </c>
      <c r="D474" s="1">
        <v>6</v>
      </c>
      <c r="E474" s="1">
        <v>5</v>
      </c>
      <c r="F474" s="1" t="s">
        <v>513</v>
      </c>
      <c r="G474" s="2">
        <v>60.254133333333307</v>
      </c>
      <c r="H474" s="1">
        <f>1+COUNTIFS(A:A,A474,G:G,"&gt;"&amp;G474)</f>
        <v>3</v>
      </c>
      <c r="I474" s="2">
        <f>AVERAGEIF(A:A,A474,G:G)</f>
        <v>49.47545777777777</v>
      </c>
      <c r="J474" s="2">
        <f t="shared" si="64"/>
        <v>10.778675555555537</v>
      </c>
      <c r="K474" s="2">
        <f t="shared" si="65"/>
        <v>100.77867555555554</v>
      </c>
      <c r="L474" s="2">
        <f t="shared" si="66"/>
        <v>422.72444365573006</v>
      </c>
      <c r="M474" s="2">
        <f>SUMIF(A:A,A474,L:L)</f>
        <v>3773.6227325487762</v>
      </c>
      <c r="N474" s="3">
        <f t="shared" si="67"/>
        <v>0.11202085465767109</v>
      </c>
      <c r="O474" s="6">
        <f t="shared" si="68"/>
        <v>8.9269092175375651</v>
      </c>
      <c r="P474" s="3">
        <f t="shared" si="69"/>
        <v>0.11202085465767109</v>
      </c>
      <c r="Q474" s="3">
        <f>IF(ISNUMBER(P474),SUMIF(A:A,A474,P:P),"")</f>
        <v>0.82884684853854407</v>
      </c>
      <c r="R474" s="3">
        <f t="shared" si="70"/>
        <v>0.13515265800333409</v>
      </c>
      <c r="S474" s="7">
        <f t="shared" si="71"/>
        <v>7.3990405721456911</v>
      </c>
    </row>
    <row r="475" spans="1:19" x14ac:dyDescent="0.25">
      <c r="A475" s="1">
        <v>50</v>
      </c>
      <c r="B475" s="5">
        <v>0.66388888888888886</v>
      </c>
      <c r="C475" s="1" t="s">
        <v>160</v>
      </c>
      <c r="D475" s="1">
        <v>6</v>
      </c>
      <c r="E475" s="1">
        <v>1</v>
      </c>
      <c r="F475" s="1" t="s">
        <v>509</v>
      </c>
      <c r="G475" s="2">
        <v>60.215966666666695</v>
      </c>
      <c r="H475" s="1">
        <f>1+COUNTIFS(A:A,A475,G:G,"&gt;"&amp;G475)</f>
        <v>4</v>
      </c>
      <c r="I475" s="2">
        <f>AVERAGEIF(A:A,A475,G:G)</f>
        <v>49.47545777777777</v>
      </c>
      <c r="J475" s="2">
        <f t="shared" si="64"/>
        <v>10.740508888888925</v>
      </c>
      <c r="K475" s="2">
        <f t="shared" si="65"/>
        <v>100.74050888888893</v>
      </c>
      <c r="L475" s="2">
        <f t="shared" si="66"/>
        <v>421.75751223878922</v>
      </c>
      <c r="M475" s="2">
        <f>SUMIF(A:A,A475,L:L)</f>
        <v>3773.6227325487762</v>
      </c>
      <c r="N475" s="3">
        <f t="shared" si="67"/>
        <v>0.11176462040070609</v>
      </c>
      <c r="O475" s="6">
        <f t="shared" si="68"/>
        <v>8.9473752643254389</v>
      </c>
      <c r="P475" s="3">
        <f t="shared" si="69"/>
        <v>0.11176462040070609</v>
      </c>
      <c r="Q475" s="3">
        <f>IF(ISNUMBER(P475),SUMIF(A:A,A475,P:P),"")</f>
        <v>0.82884684853854407</v>
      </c>
      <c r="R475" s="3">
        <f t="shared" si="70"/>
        <v>0.13484351252318078</v>
      </c>
      <c r="S475" s="7">
        <f t="shared" si="71"/>
        <v>7.4160037905278626</v>
      </c>
    </row>
    <row r="476" spans="1:19" x14ac:dyDescent="0.25">
      <c r="A476" s="1">
        <v>50</v>
      </c>
      <c r="B476" s="5">
        <v>0.66388888888888886</v>
      </c>
      <c r="C476" s="1" t="s">
        <v>160</v>
      </c>
      <c r="D476" s="1">
        <v>6</v>
      </c>
      <c r="E476" s="1">
        <v>6</v>
      </c>
      <c r="F476" s="1" t="s">
        <v>514</v>
      </c>
      <c r="G476" s="2">
        <v>54.391800000000003</v>
      </c>
      <c r="H476" s="1">
        <f>1+COUNTIFS(A:A,A476,G:G,"&gt;"&amp;G476)</f>
        <v>5</v>
      </c>
      <c r="I476" s="2">
        <f>AVERAGEIF(A:A,A476,G:G)</f>
        <v>49.47545777777777</v>
      </c>
      <c r="J476" s="2">
        <f t="shared" si="64"/>
        <v>4.9163422222222337</v>
      </c>
      <c r="K476" s="2">
        <f t="shared" si="65"/>
        <v>94.916342222222227</v>
      </c>
      <c r="L476" s="2">
        <f t="shared" si="66"/>
        <v>297.37100470753813</v>
      </c>
      <c r="M476" s="2">
        <f>SUMIF(A:A,A476,L:L)</f>
        <v>3773.6227325487762</v>
      </c>
      <c r="N476" s="3">
        <f t="shared" si="67"/>
        <v>7.8802526321089902E-2</v>
      </c>
      <c r="O476" s="6">
        <f t="shared" si="68"/>
        <v>12.689948491313409</v>
      </c>
      <c r="P476" s="3">
        <f t="shared" si="69"/>
        <v>7.8802526321089902E-2</v>
      </c>
      <c r="Q476" s="3">
        <f>IF(ISNUMBER(P476),SUMIF(A:A,A476,P:P),"")</f>
        <v>0.82884684853854407</v>
      </c>
      <c r="R476" s="3">
        <f t="shared" si="70"/>
        <v>9.5074894065215632E-2</v>
      </c>
      <c r="S476" s="7">
        <f t="shared" si="71"/>
        <v>10.518023815141571</v>
      </c>
    </row>
    <row r="477" spans="1:19" x14ac:dyDescent="0.25">
      <c r="A477" s="1">
        <v>50</v>
      </c>
      <c r="B477" s="5">
        <v>0.66388888888888886</v>
      </c>
      <c r="C477" s="1" t="s">
        <v>160</v>
      </c>
      <c r="D477" s="1">
        <v>6</v>
      </c>
      <c r="E477" s="1">
        <v>2</v>
      </c>
      <c r="F477" s="1" t="s">
        <v>510</v>
      </c>
      <c r="G477" s="2">
        <v>51.967966666666598</v>
      </c>
      <c r="H477" s="1">
        <f>1+COUNTIFS(A:A,A477,G:G,"&gt;"&amp;G477)</f>
        <v>6</v>
      </c>
      <c r="I477" s="2">
        <f>AVERAGEIF(A:A,A477,G:G)</f>
        <v>49.47545777777777</v>
      </c>
      <c r="J477" s="2">
        <f t="shared" si="64"/>
        <v>2.4925088888888283</v>
      </c>
      <c r="K477" s="2">
        <f t="shared" si="65"/>
        <v>92.492508888888835</v>
      </c>
      <c r="L477" s="2">
        <f t="shared" si="66"/>
        <v>257.12196217868899</v>
      </c>
      <c r="M477" s="2">
        <f>SUMIF(A:A,A477,L:L)</f>
        <v>3773.6227325487762</v>
      </c>
      <c r="N477" s="3">
        <f t="shared" si="67"/>
        <v>6.8136636967157535E-2</v>
      </c>
      <c r="O477" s="6">
        <f t="shared" si="68"/>
        <v>14.676392092583155</v>
      </c>
      <c r="P477" s="3">
        <f t="shared" si="69"/>
        <v>6.8136636967157535E-2</v>
      </c>
      <c r="Q477" s="3">
        <f>IF(ISNUMBER(P477),SUMIF(A:A,A477,P:P),"")</f>
        <v>0.82884684853854407</v>
      </c>
      <c r="R477" s="3">
        <f t="shared" si="70"/>
        <v>8.2206546465488514E-2</v>
      </c>
      <c r="S477" s="7">
        <f t="shared" si="71"/>
        <v>12.164481333853555</v>
      </c>
    </row>
    <row r="478" spans="1:19" x14ac:dyDescent="0.25">
      <c r="A478" s="1">
        <v>50</v>
      </c>
      <c r="B478" s="5">
        <v>0.66388888888888886</v>
      </c>
      <c r="C478" s="1" t="s">
        <v>160</v>
      </c>
      <c r="D478" s="1">
        <v>6</v>
      </c>
      <c r="E478" s="1">
        <v>9</v>
      </c>
      <c r="F478" s="1" t="s">
        <v>517</v>
      </c>
      <c r="G478" s="2">
        <v>49.561100000000003</v>
      </c>
      <c r="H478" s="1">
        <f>1+COUNTIFS(A:A,A478,G:G,"&gt;"&amp;G478)</f>
        <v>7</v>
      </c>
      <c r="I478" s="2">
        <f>AVERAGEIF(A:A,A478,G:G)</f>
        <v>49.47545777777777</v>
      </c>
      <c r="J478" s="2">
        <f t="shared" si="64"/>
        <v>8.5642222222233499E-2</v>
      </c>
      <c r="K478" s="2">
        <f t="shared" si="65"/>
        <v>90.085642222222233</v>
      </c>
      <c r="L478" s="2">
        <f t="shared" si="66"/>
        <v>222.54704853286719</v>
      </c>
      <c r="M478" s="2">
        <f>SUMIF(A:A,A478,L:L)</f>
        <v>3773.6227325487762</v>
      </c>
      <c r="N478" s="3">
        <f t="shared" si="67"/>
        <v>5.8974376694660914E-2</v>
      </c>
      <c r="O478" s="6">
        <f t="shared" si="68"/>
        <v>16.956516644126438</v>
      </c>
      <c r="P478" s="3">
        <f t="shared" si="69"/>
        <v>5.8974376694660914E-2</v>
      </c>
      <c r="Q478" s="3">
        <f>IF(ISNUMBER(P478),SUMIF(A:A,A478,P:P),"")</f>
        <v>0.82884684853854407</v>
      </c>
      <c r="R478" s="3">
        <f t="shared" si="70"/>
        <v>7.11523205989706E-2</v>
      </c>
      <c r="S478" s="7">
        <f t="shared" si="71"/>
        <v>14.054355382675565</v>
      </c>
    </row>
    <row r="479" spans="1:19" x14ac:dyDescent="0.25">
      <c r="A479" s="1">
        <v>50</v>
      </c>
      <c r="B479" s="5">
        <v>0.66388888888888886</v>
      </c>
      <c r="C479" s="1" t="s">
        <v>160</v>
      </c>
      <c r="D479" s="1">
        <v>6</v>
      </c>
      <c r="E479" s="1">
        <v>10</v>
      </c>
      <c r="F479" s="1" t="s">
        <v>518</v>
      </c>
      <c r="G479" s="2">
        <v>47.934833333333302</v>
      </c>
      <c r="H479" s="1">
        <f>1+COUNTIFS(A:A,A479,G:G,"&gt;"&amp;G479)</f>
        <v>8</v>
      </c>
      <c r="I479" s="2">
        <f>AVERAGEIF(A:A,A479,G:G)</f>
        <v>49.47545777777777</v>
      </c>
      <c r="J479" s="2">
        <f t="shared" si="64"/>
        <v>-1.5406244444444681</v>
      </c>
      <c r="K479" s="2">
        <f t="shared" si="65"/>
        <v>88.459375555555539</v>
      </c>
      <c r="L479" s="2">
        <f t="shared" si="66"/>
        <v>201.8576070693793</v>
      </c>
      <c r="M479" s="2">
        <f>SUMIF(A:A,A479,L:L)</f>
        <v>3773.6227325487762</v>
      </c>
      <c r="N479" s="3">
        <f t="shared" si="67"/>
        <v>5.3491729665578108E-2</v>
      </c>
      <c r="O479" s="6">
        <f t="shared" si="68"/>
        <v>18.694478683935685</v>
      </c>
      <c r="P479" s="3">
        <f t="shared" si="69"/>
        <v>5.3491729665578108E-2</v>
      </c>
      <c r="Q479" s="3">
        <f>IF(ISNUMBER(P479),SUMIF(A:A,A479,P:P),"")</f>
        <v>0.82884684853854407</v>
      </c>
      <c r="R479" s="3">
        <f t="shared" si="70"/>
        <v>6.453753158366575E-2</v>
      </c>
      <c r="S479" s="7">
        <f t="shared" si="71"/>
        <v>15.49485974225108</v>
      </c>
    </row>
    <row r="480" spans="1:19" x14ac:dyDescent="0.25">
      <c r="A480" s="1">
        <v>50</v>
      </c>
      <c r="B480" s="5">
        <v>0.66388888888888886</v>
      </c>
      <c r="C480" s="1" t="s">
        <v>160</v>
      </c>
      <c r="D480" s="1">
        <v>6</v>
      </c>
      <c r="E480" s="1">
        <v>11</v>
      </c>
      <c r="F480" s="1" t="s">
        <v>519</v>
      </c>
      <c r="G480" s="2">
        <v>47.875299999999996</v>
      </c>
      <c r="H480" s="1">
        <f>1+COUNTIFS(A:A,A480,G:G,"&gt;"&amp;G480)</f>
        <v>9</v>
      </c>
      <c r="I480" s="2">
        <f>AVERAGEIF(A:A,A480,G:G)</f>
        <v>49.47545777777777</v>
      </c>
      <c r="J480" s="2">
        <f t="shared" si="64"/>
        <v>-1.600157777777774</v>
      </c>
      <c r="K480" s="2">
        <f t="shared" si="65"/>
        <v>88.399842222222219</v>
      </c>
      <c r="L480" s="2">
        <f t="shared" si="66"/>
        <v>201.13785793416724</v>
      </c>
      <c r="M480" s="2">
        <f>SUMIF(A:A,A480,L:L)</f>
        <v>3773.6227325487762</v>
      </c>
      <c r="N480" s="3">
        <f t="shared" si="67"/>
        <v>5.3300998056664488E-2</v>
      </c>
      <c r="O480" s="6">
        <f t="shared" si="68"/>
        <v>18.761374767070897</v>
      </c>
      <c r="P480" s="3">
        <f t="shared" si="69"/>
        <v>5.3300998056664488E-2</v>
      </c>
      <c r="Q480" s="3">
        <f>IF(ISNUMBER(P480),SUMIF(A:A,A480,P:P),"")</f>
        <v>0.82884684853854407</v>
      </c>
      <c r="R480" s="3">
        <f t="shared" si="70"/>
        <v>6.4307414754181599E-2</v>
      </c>
      <c r="S480" s="7">
        <f t="shared" si="71"/>
        <v>15.550306349937273</v>
      </c>
    </row>
    <row r="481" spans="1:19" x14ac:dyDescent="0.25">
      <c r="A481" s="1">
        <v>50</v>
      </c>
      <c r="B481" s="5">
        <v>0.66388888888888886</v>
      </c>
      <c r="C481" s="1" t="s">
        <v>160</v>
      </c>
      <c r="D481" s="1">
        <v>6</v>
      </c>
      <c r="E481" s="1">
        <v>12</v>
      </c>
      <c r="F481" s="1" t="s">
        <v>520</v>
      </c>
      <c r="G481" s="2">
        <v>46.424566666666699</v>
      </c>
      <c r="H481" s="1">
        <f>1+COUNTIFS(A:A,A481,G:G,"&gt;"&amp;G481)</f>
        <v>10</v>
      </c>
      <c r="I481" s="2">
        <f>AVERAGEIF(A:A,A481,G:G)</f>
        <v>49.47545777777777</v>
      </c>
      <c r="J481" s="2">
        <f t="shared" si="64"/>
        <v>-3.0508911111110706</v>
      </c>
      <c r="K481" s="2">
        <f t="shared" si="65"/>
        <v>86.949108888888929</v>
      </c>
      <c r="L481" s="2">
        <f t="shared" si="66"/>
        <v>184.37035495887528</v>
      </c>
      <c r="M481" s="2">
        <f>SUMIF(A:A,A481,L:L)</f>
        <v>3773.6227325487762</v>
      </c>
      <c r="N481" s="3">
        <f t="shared" si="67"/>
        <v>4.885765430884715E-2</v>
      </c>
      <c r="O481" s="6">
        <f t="shared" si="68"/>
        <v>20.467621995903308</v>
      </c>
      <c r="P481" s="3">
        <f t="shared" si="69"/>
        <v>4.885765430884715E-2</v>
      </c>
      <c r="Q481" s="3">
        <f>IF(ISNUMBER(P481),SUMIF(A:A,A481,P:P),"")</f>
        <v>0.82884684853854407</v>
      </c>
      <c r="R481" s="3">
        <f t="shared" si="70"/>
        <v>5.8946540479697697E-2</v>
      </c>
      <c r="S481" s="7">
        <f t="shared" si="71"/>
        <v>16.964523988382641</v>
      </c>
    </row>
    <row r="482" spans="1:19" x14ac:dyDescent="0.25">
      <c r="A482" s="1">
        <v>50</v>
      </c>
      <c r="B482" s="5">
        <v>0.66388888888888886</v>
      </c>
      <c r="C482" s="1" t="s">
        <v>160</v>
      </c>
      <c r="D482" s="1">
        <v>6</v>
      </c>
      <c r="E482" s="1">
        <v>13</v>
      </c>
      <c r="F482" s="1" t="s">
        <v>521</v>
      </c>
      <c r="G482" s="2">
        <v>45.604199999999999</v>
      </c>
      <c r="H482" s="1">
        <f>1+COUNTIFS(A:A,A482,G:G,"&gt;"&amp;G482)</f>
        <v>11</v>
      </c>
      <c r="I482" s="2">
        <f>AVERAGEIF(A:A,A482,G:G)</f>
        <v>49.47545777777777</v>
      </c>
      <c r="J482" s="2">
        <f t="shared" si="64"/>
        <v>-3.871257777777771</v>
      </c>
      <c r="K482" s="2">
        <f t="shared" si="65"/>
        <v>86.128742222222229</v>
      </c>
      <c r="L482" s="2">
        <f t="shared" si="66"/>
        <v>175.51500421136009</v>
      </c>
      <c r="M482" s="2">
        <f>SUMIF(A:A,A482,L:L)</f>
        <v>3773.6227325487762</v>
      </c>
      <c r="N482" s="3">
        <f t="shared" si="67"/>
        <v>4.6511009883813674E-2</v>
      </c>
      <c r="O482" s="6">
        <f t="shared" si="68"/>
        <v>21.500285685003167</v>
      </c>
      <c r="P482" s="3" t="str">
        <f t="shared" si="69"/>
        <v/>
      </c>
      <c r="Q482" s="3" t="str">
        <f>IF(ISNUMBER(P482),SUMIF(A:A,A482,P:P),"")</f>
        <v/>
      </c>
      <c r="R482" s="3" t="str">
        <f t="shared" si="70"/>
        <v/>
      </c>
      <c r="S482" s="7" t="str">
        <f t="shared" si="71"/>
        <v/>
      </c>
    </row>
    <row r="483" spans="1:19" x14ac:dyDescent="0.25">
      <c r="A483" s="1">
        <v>50</v>
      </c>
      <c r="B483" s="5">
        <v>0.66388888888888886</v>
      </c>
      <c r="C483" s="1" t="s">
        <v>160</v>
      </c>
      <c r="D483" s="1">
        <v>6</v>
      </c>
      <c r="E483" s="1">
        <v>15</v>
      </c>
      <c r="F483" s="1" t="s">
        <v>523</v>
      </c>
      <c r="G483" s="2">
        <v>41.8821333333333</v>
      </c>
      <c r="H483" s="1">
        <f>1+COUNTIFS(A:A,A483,G:G,"&gt;"&amp;G483)</f>
        <v>12</v>
      </c>
      <c r="I483" s="2">
        <f>AVERAGEIF(A:A,A483,G:G)</f>
        <v>49.47545777777777</v>
      </c>
      <c r="J483" s="2">
        <f t="shared" si="64"/>
        <v>-7.5933244444444696</v>
      </c>
      <c r="K483" s="2">
        <f t="shared" si="65"/>
        <v>82.406675555555523</v>
      </c>
      <c r="L483" s="2">
        <f t="shared" si="66"/>
        <v>140.38666849350184</v>
      </c>
      <c r="M483" s="2">
        <f>SUMIF(A:A,A483,L:L)</f>
        <v>3773.6227325487762</v>
      </c>
      <c r="N483" s="3">
        <f t="shared" si="67"/>
        <v>3.7202094232319308E-2</v>
      </c>
      <c r="O483" s="6">
        <f t="shared" si="68"/>
        <v>26.880207166704349</v>
      </c>
      <c r="P483" s="3" t="str">
        <f t="shared" si="69"/>
        <v/>
      </c>
      <c r="Q483" s="3" t="str">
        <f>IF(ISNUMBER(P483),SUMIF(A:A,A483,P:P),"")</f>
        <v/>
      </c>
      <c r="R483" s="3" t="str">
        <f t="shared" si="70"/>
        <v/>
      </c>
      <c r="S483" s="7" t="str">
        <f t="shared" si="71"/>
        <v/>
      </c>
    </row>
    <row r="484" spans="1:19" x14ac:dyDescent="0.25">
      <c r="A484" s="1">
        <v>50</v>
      </c>
      <c r="B484" s="5">
        <v>0.66388888888888886</v>
      </c>
      <c r="C484" s="1" t="s">
        <v>160</v>
      </c>
      <c r="D484" s="1">
        <v>6</v>
      </c>
      <c r="E484" s="1">
        <v>3</v>
      </c>
      <c r="F484" s="1" t="s">
        <v>511</v>
      </c>
      <c r="G484" s="2">
        <v>40.725433333333299</v>
      </c>
      <c r="H484" s="1">
        <f>1+COUNTIFS(A:A,A484,G:G,"&gt;"&amp;G484)</f>
        <v>13</v>
      </c>
      <c r="I484" s="2">
        <f>AVERAGEIF(A:A,A484,G:G)</f>
        <v>49.47545777777777</v>
      </c>
      <c r="J484" s="2">
        <f t="shared" si="64"/>
        <v>-8.7500244444444704</v>
      </c>
      <c r="K484" s="2">
        <f t="shared" si="65"/>
        <v>81.249975555555523</v>
      </c>
      <c r="L484" s="2">
        <f t="shared" si="66"/>
        <v>130.97396111553445</v>
      </c>
      <c r="M484" s="2">
        <f>SUMIF(A:A,A484,L:L)</f>
        <v>3773.6227325487762</v>
      </c>
      <c r="N484" s="3">
        <f t="shared" si="67"/>
        <v>3.4707751780759535E-2</v>
      </c>
      <c r="O484" s="6">
        <f t="shared" si="68"/>
        <v>28.812007367021579</v>
      </c>
      <c r="P484" s="3" t="str">
        <f t="shared" si="69"/>
        <v/>
      </c>
      <c r="Q484" s="3" t="str">
        <f>IF(ISNUMBER(P484),SUMIF(A:A,A484,P:P),"")</f>
        <v/>
      </c>
      <c r="R484" s="3" t="str">
        <f t="shared" si="70"/>
        <v/>
      </c>
      <c r="S484" s="7" t="str">
        <f t="shared" si="71"/>
        <v/>
      </c>
    </row>
    <row r="485" spans="1:19" x14ac:dyDescent="0.25">
      <c r="A485" s="1">
        <v>50</v>
      </c>
      <c r="B485" s="5">
        <v>0.66388888888888886</v>
      </c>
      <c r="C485" s="1" t="s">
        <v>160</v>
      </c>
      <c r="D485" s="1">
        <v>6</v>
      </c>
      <c r="E485" s="1">
        <v>8</v>
      </c>
      <c r="F485" s="1" t="s">
        <v>516</v>
      </c>
      <c r="G485" s="2">
        <v>38.055266666666597</v>
      </c>
      <c r="H485" s="1">
        <f>1+COUNTIFS(A:A,A485,G:G,"&gt;"&amp;G485)</f>
        <v>14</v>
      </c>
      <c r="I485" s="2">
        <f>AVERAGEIF(A:A,A485,G:G)</f>
        <v>49.47545777777777</v>
      </c>
      <c r="J485" s="2">
        <f t="shared" si="64"/>
        <v>-11.420191111111173</v>
      </c>
      <c r="K485" s="2">
        <f t="shared" si="65"/>
        <v>78.579808888888834</v>
      </c>
      <c r="L485" s="2">
        <f t="shared" si="66"/>
        <v>111.58521212573207</v>
      </c>
      <c r="M485" s="2">
        <f>SUMIF(A:A,A485,L:L)</f>
        <v>3773.6227325487762</v>
      </c>
      <c r="N485" s="3">
        <f t="shared" si="67"/>
        <v>2.9569784802087332E-2</v>
      </c>
      <c r="O485" s="6">
        <f t="shared" si="68"/>
        <v>33.818304958695876</v>
      </c>
      <c r="P485" s="3" t="str">
        <f t="shared" si="69"/>
        <v/>
      </c>
      <c r="Q485" s="3" t="str">
        <f>IF(ISNUMBER(P485),SUMIF(A:A,A485,P:P),"")</f>
        <v/>
      </c>
      <c r="R485" s="3" t="str">
        <f t="shared" si="70"/>
        <v/>
      </c>
      <c r="S485" s="7" t="str">
        <f t="shared" si="71"/>
        <v/>
      </c>
    </row>
    <row r="486" spans="1:19" x14ac:dyDescent="0.25">
      <c r="A486" s="1">
        <v>50</v>
      </c>
      <c r="B486" s="5">
        <v>0.66388888888888886</v>
      </c>
      <c r="C486" s="1" t="s">
        <v>160</v>
      </c>
      <c r="D486" s="1">
        <v>6</v>
      </c>
      <c r="E486" s="1">
        <v>14</v>
      </c>
      <c r="F486" s="1" t="s">
        <v>522</v>
      </c>
      <c r="G486" s="2">
        <v>33.984966666666701</v>
      </c>
      <c r="H486" s="1">
        <f>1+COUNTIFS(A:A,A486,G:G,"&gt;"&amp;G486)</f>
        <v>15</v>
      </c>
      <c r="I486" s="2">
        <f>AVERAGEIF(A:A,A486,G:G)</f>
        <v>49.47545777777777</v>
      </c>
      <c r="J486" s="2">
        <f t="shared" si="64"/>
        <v>-15.490491111111069</v>
      </c>
      <c r="K486" s="2">
        <f t="shared" si="65"/>
        <v>74.509508888888931</v>
      </c>
      <c r="L486" s="2">
        <f t="shared" si="66"/>
        <v>87.406577156183971</v>
      </c>
      <c r="M486" s="2">
        <f>SUMIF(A:A,A486,L:L)</f>
        <v>3773.6227325487762</v>
      </c>
      <c r="N486" s="3">
        <f t="shared" si="67"/>
        <v>2.3162510762475694E-2</v>
      </c>
      <c r="O486" s="6">
        <f t="shared" si="68"/>
        <v>43.173212535319998</v>
      </c>
      <c r="P486" s="3" t="str">
        <f t="shared" si="69"/>
        <v/>
      </c>
      <c r="Q486" s="3" t="str">
        <f>IF(ISNUMBER(P486),SUMIF(A:A,A486,P:P),"")</f>
        <v/>
      </c>
      <c r="R486" s="3" t="str">
        <f t="shared" si="70"/>
        <v/>
      </c>
      <c r="S486" s="7" t="str">
        <f t="shared" si="71"/>
        <v/>
      </c>
    </row>
    <row r="487" spans="1:19" x14ac:dyDescent="0.25">
      <c r="A487" s="1">
        <v>51</v>
      </c>
      <c r="B487" s="5">
        <v>0.66597222222222219</v>
      </c>
      <c r="C487" s="1" t="s">
        <v>330</v>
      </c>
      <c r="D487" s="1">
        <v>3</v>
      </c>
      <c r="E487" s="1">
        <v>1</v>
      </c>
      <c r="F487" s="1" t="s">
        <v>524</v>
      </c>
      <c r="G487" s="2">
        <v>76.627700000000004</v>
      </c>
      <c r="H487" s="1">
        <f>1+COUNTIFS(A:A,A487,G:G,"&gt;"&amp;G487)</f>
        <v>1</v>
      </c>
      <c r="I487" s="2">
        <f>AVERAGEIF(A:A,A487,G:G)</f>
        <v>49.270449999999983</v>
      </c>
      <c r="J487" s="2">
        <f t="shared" si="64"/>
        <v>27.357250000000022</v>
      </c>
      <c r="K487" s="2">
        <f t="shared" si="65"/>
        <v>117.35725000000002</v>
      </c>
      <c r="L487" s="2">
        <f t="shared" si="66"/>
        <v>1143.0266735937614</v>
      </c>
      <c r="M487" s="2">
        <f>SUMIF(A:A,A487,L:L)</f>
        <v>1993.239695976893</v>
      </c>
      <c r="N487" s="3">
        <f t="shared" si="67"/>
        <v>0.57345169068267043</v>
      </c>
      <c r="O487" s="6">
        <f t="shared" si="68"/>
        <v>1.7438260558784673</v>
      </c>
      <c r="P487" s="3">
        <f t="shared" si="69"/>
        <v>0.57345169068267043</v>
      </c>
      <c r="Q487" s="3">
        <f>IF(ISNUMBER(P487),SUMIF(A:A,A487,P:P),"")</f>
        <v>1</v>
      </c>
      <c r="R487" s="3">
        <f t="shared" si="70"/>
        <v>0.57345169068267043</v>
      </c>
      <c r="S487" s="7">
        <f t="shared" si="71"/>
        <v>1.7438260558784673</v>
      </c>
    </row>
    <row r="488" spans="1:19" x14ac:dyDescent="0.25">
      <c r="A488" s="1">
        <v>51</v>
      </c>
      <c r="B488" s="5">
        <v>0.66597222222222219</v>
      </c>
      <c r="C488" s="1" t="s">
        <v>330</v>
      </c>
      <c r="D488" s="1">
        <v>3</v>
      </c>
      <c r="E488" s="1">
        <v>4</v>
      </c>
      <c r="F488" s="1" t="s">
        <v>527</v>
      </c>
      <c r="G488" s="2">
        <v>51.100733333333302</v>
      </c>
      <c r="H488" s="1">
        <f>1+COUNTIFS(A:A,A488,G:G,"&gt;"&amp;G488)</f>
        <v>2</v>
      </c>
      <c r="I488" s="2">
        <f>AVERAGEIF(A:A,A488,G:G)</f>
        <v>49.270449999999983</v>
      </c>
      <c r="J488" s="2">
        <f t="shared" si="64"/>
        <v>1.8302833333333197</v>
      </c>
      <c r="K488" s="2">
        <f t="shared" si="65"/>
        <v>91.830283333333313</v>
      </c>
      <c r="L488" s="2">
        <f t="shared" si="66"/>
        <v>247.10590254953954</v>
      </c>
      <c r="M488" s="2">
        <f>SUMIF(A:A,A488,L:L)</f>
        <v>1993.239695976893</v>
      </c>
      <c r="N488" s="3">
        <f t="shared" si="67"/>
        <v>0.12397199546461579</v>
      </c>
      <c r="O488" s="6">
        <f t="shared" si="68"/>
        <v>8.0663378551926357</v>
      </c>
      <c r="P488" s="3">
        <f t="shared" si="69"/>
        <v>0.12397199546461579</v>
      </c>
      <c r="Q488" s="3">
        <f>IF(ISNUMBER(P488),SUMIF(A:A,A488,P:P),"")</f>
        <v>1</v>
      </c>
      <c r="R488" s="3">
        <f t="shared" si="70"/>
        <v>0.12397199546461579</v>
      </c>
      <c r="S488" s="7">
        <f t="shared" si="71"/>
        <v>8.0663378551926357</v>
      </c>
    </row>
    <row r="489" spans="1:19" x14ac:dyDescent="0.25">
      <c r="A489" s="1">
        <v>51</v>
      </c>
      <c r="B489" s="5">
        <v>0.66597222222222219</v>
      </c>
      <c r="C489" s="1" t="s">
        <v>330</v>
      </c>
      <c r="D489" s="1">
        <v>3</v>
      </c>
      <c r="E489" s="1">
        <v>6</v>
      </c>
      <c r="F489" s="1" t="s">
        <v>529</v>
      </c>
      <c r="G489" s="2">
        <v>48.920366666666595</v>
      </c>
      <c r="H489" s="1">
        <f>1+COUNTIFS(A:A,A489,G:G,"&gt;"&amp;G489)</f>
        <v>3</v>
      </c>
      <c r="I489" s="2">
        <f>AVERAGEIF(A:A,A489,G:G)</f>
        <v>49.270449999999983</v>
      </c>
      <c r="J489" s="2">
        <f t="shared" si="64"/>
        <v>-0.35008333333338726</v>
      </c>
      <c r="K489" s="2">
        <f t="shared" si="65"/>
        <v>89.649916666666613</v>
      </c>
      <c r="L489" s="2">
        <f t="shared" si="66"/>
        <v>216.80427760040001</v>
      </c>
      <c r="M489" s="2">
        <f>SUMIF(A:A,A489,L:L)</f>
        <v>1993.239695976893</v>
      </c>
      <c r="N489" s="3">
        <f t="shared" si="67"/>
        <v>0.10876979724916805</v>
      </c>
      <c r="O489" s="6">
        <f t="shared" si="68"/>
        <v>9.1937286387434973</v>
      </c>
      <c r="P489" s="3">
        <f t="shared" si="69"/>
        <v>0.10876979724916805</v>
      </c>
      <c r="Q489" s="3">
        <f>IF(ISNUMBER(P489),SUMIF(A:A,A489,P:P),"")</f>
        <v>1</v>
      </c>
      <c r="R489" s="3">
        <f t="shared" si="70"/>
        <v>0.10876979724916805</v>
      </c>
      <c r="S489" s="7">
        <f t="shared" si="71"/>
        <v>9.1937286387434973</v>
      </c>
    </row>
    <row r="490" spans="1:19" x14ac:dyDescent="0.25">
      <c r="A490" s="1">
        <v>51</v>
      </c>
      <c r="B490" s="5">
        <v>0.66597222222222219</v>
      </c>
      <c r="C490" s="1" t="s">
        <v>330</v>
      </c>
      <c r="D490" s="1">
        <v>3</v>
      </c>
      <c r="E490" s="1">
        <v>2</v>
      </c>
      <c r="F490" s="1" t="s">
        <v>525</v>
      </c>
      <c r="G490" s="2">
        <v>45.622700000000002</v>
      </c>
      <c r="H490" s="1">
        <f>1+COUNTIFS(A:A,A490,G:G,"&gt;"&amp;G490)</f>
        <v>4</v>
      </c>
      <c r="I490" s="2">
        <f>AVERAGEIF(A:A,A490,G:G)</f>
        <v>49.270449999999983</v>
      </c>
      <c r="J490" s="2">
        <f t="shared" si="64"/>
        <v>-3.6477499999999807</v>
      </c>
      <c r="K490" s="2">
        <f t="shared" si="65"/>
        <v>86.352250000000026</v>
      </c>
      <c r="L490" s="2">
        <f t="shared" si="66"/>
        <v>177.88459547487338</v>
      </c>
      <c r="M490" s="2">
        <f>SUMIF(A:A,A490,L:L)</f>
        <v>1993.239695976893</v>
      </c>
      <c r="N490" s="3">
        <f t="shared" si="67"/>
        <v>8.9243955874404549E-2</v>
      </c>
      <c r="O490" s="6">
        <f t="shared" si="68"/>
        <v>11.205240626125171</v>
      </c>
      <c r="P490" s="3">
        <f t="shared" si="69"/>
        <v>8.9243955874404549E-2</v>
      </c>
      <c r="Q490" s="3">
        <f>IF(ISNUMBER(P490),SUMIF(A:A,A490,P:P),"")</f>
        <v>1</v>
      </c>
      <c r="R490" s="3">
        <f t="shared" si="70"/>
        <v>8.9243955874404549E-2</v>
      </c>
      <c r="S490" s="7">
        <f t="shared" si="71"/>
        <v>11.205240626125171</v>
      </c>
    </row>
    <row r="491" spans="1:19" x14ac:dyDescent="0.25">
      <c r="A491" s="1">
        <v>51</v>
      </c>
      <c r="B491" s="5">
        <v>0.66597222222222219</v>
      </c>
      <c r="C491" s="1" t="s">
        <v>330</v>
      </c>
      <c r="D491" s="1">
        <v>3</v>
      </c>
      <c r="E491" s="1">
        <v>3</v>
      </c>
      <c r="F491" s="1" t="s">
        <v>526</v>
      </c>
      <c r="G491" s="2">
        <v>37.753700000000002</v>
      </c>
      <c r="H491" s="1">
        <f>1+COUNTIFS(A:A,A491,G:G,"&gt;"&amp;G491)</f>
        <v>5</v>
      </c>
      <c r="I491" s="2">
        <f>AVERAGEIF(A:A,A491,G:G)</f>
        <v>49.270449999999983</v>
      </c>
      <c r="J491" s="2">
        <f t="shared" si="64"/>
        <v>-11.516749999999981</v>
      </c>
      <c r="K491" s="2">
        <f t="shared" si="65"/>
        <v>78.483250000000027</v>
      </c>
      <c r="L491" s="2">
        <f t="shared" si="66"/>
        <v>110.94060854894003</v>
      </c>
      <c r="M491" s="2">
        <f>SUMIF(A:A,A491,L:L)</f>
        <v>1993.239695976893</v>
      </c>
      <c r="N491" s="3">
        <f t="shared" si="67"/>
        <v>5.5658438256502657E-2</v>
      </c>
      <c r="O491" s="6">
        <f t="shared" si="68"/>
        <v>17.9667276216319</v>
      </c>
      <c r="P491" s="3">
        <f t="shared" si="69"/>
        <v>5.5658438256502657E-2</v>
      </c>
      <c r="Q491" s="3">
        <f>IF(ISNUMBER(P491),SUMIF(A:A,A491,P:P),"")</f>
        <v>1</v>
      </c>
      <c r="R491" s="3">
        <f t="shared" si="70"/>
        <v>5.5658438256502657E-2</v>
      </c>
      <c r="S491" s="7">
        <f t="shared" si="71"/>
        <v>17.9667276216319</v>
      </c>
    </row>
    <row r="492" spans="1:19" x14ac:dyDescent="0.25">
      <c r="A492" s="1">
        <v>51</v>
      </c>
      <c r="B492" s="5">
        <v>0.66597222222222219</v>
      </c>
      <c r="C492" s="1" t="s">
        <v>330</v>
      </c>
      <c r="D492" s="1">
        <v>3</v>
      </c>
      <c r="E492" s="1">
        <v>5</v>
      </c>
      <c r="F492" s="1" t="s">
        <v>528</v>
      </c>
      <c r="G492" s="2">
        <v>35.597499999999997</v>
      </c>
      <c r="H492" s="1">
        <f>1+COUNTIFS(A:A,A492,G:G,"&gt;"&amp;G492)</f>
        <v>6</v>
      </c>
      <c r="I492" s="2">
        <f>AVERAGEIF(A:A,A492,G:G)</f>
        <v>49.270449999999983</v>
      </c>
      <c r="J492" s="2">
        <f t="shared" si="64"/>
        <v>-13.672949999999986</v>
      </c>
      <c r="K492" s="2">
        <f t="shared" si="65"/>
        <v>76.327050000000014</v>
      </c>
      <c r="L492" s="2">
        <f t="shared" si="66"/>
        <v>97.47763820937891</v>
      </c>
      <c r="M492" s="2">
        <f>SUMIF(A:A,A492,L:L)</f>
        <v>1993.239695976893</v>
      </c>
      <c r="N492" s="3">
        <f t="shared" si="67"/>
        <v>4.8904122472638603E-2</v>
      </c>
      <c r="O492" s="6">
        <f t="shared" si="68"/>
        <v>20.448173884716788</v>
      </c>
      <c r="P492" s="3">
        <f t="shared" si="69"/>
        <v>4.8904122472638603E-2</v>
      </c>
      <c r="Q492" s="3">
        <f>IF(ISNUMBER(P492),SUMIF(A:A,A492,P:P),"")</f>
        <v>1</v>
      </c>
      <c r="R492" s="3">
        <f t="shared" si="70"/>
        <v>4.8904122472638603E-2</v>
      </c>
      <c r="S492" s="7">
        <f t="shared" si="71"/>
        <v>20.448173884716788</v>
      </c>
    </row>
    <row r="493" spans="1:19" x14ac:dyDescent="0.25">
      <c r="A493" s="1">
        <v>52</v>
      </c>
      <c r="B493" s="5">
        <v>0.66736111111111107</v>
      </c>
      <c r="C493" s="1" t="s">
        <v>60</v>
      </c>
      <c r="D493" s="1">
        <v>7</v>
      </c>
      <c r="E493" s="1">
        <v>16</v>
      </c>
      <c r="F493" s="1" t="s">
        <v>542</v>
      </c>
      <c r="G493" s="2">
        <v>76.17580000000001</v>
      </c>
      <c r="H493" s="1">
        <f>1+COUNTIFS(A:A,A493,G:G,"&gt;"&amp;G493)</f>
        <v>1</v>
      </c>
      <c r="I493" s="2">
        <f>AVERAGEIF(A:A,A493,G:G)</f>
        <v>45.764969230769225</v>
      </c>
      <c r="J493" s="2">
        <f t="shared" si="64"/>
        <v>30.410830769230785</v>
      </c>
      <c r="K493" s="2">
        <f t="shared" si="65"/>
        <v>120.41083076923078</v>
      </c>
      <c r="L493" s="2">
        <f t="shared" si="66"/>
        <v>1372.8578200119869</v>
      </c>
      <c r="M493" s="2">
        <f>SUMIF(A:A,A493,L:L)</f>
        <v>4230.5298928809161</v>
      </c>
      <c r="N493" s="3">
        <f t="shared" si="67"/>
        <v>0.32451202444455368</v>
      </c>
      <c r="O493" s="6">
        <f t="shared" si="68"/>
        <v>3.0815499108596534</v>
      </c>
      <c r="P493" s="3">
        <f t="shared" si="69"/>
        <v>0.32451202444455368</v>
      </c>
      <c r="Q493" s="3">
        <f>IF(ISNUMBER(P493),SUMIF(A:A,A493,P:P),"")</f>
        <v>0.82582559127837352</v>
      </c>
      <c r="R493" s="3">
        <f t="shared" si="70"/>
        <v>0.39295467211449681</v>
      </c>
      <c r="S493" s="7">
        <f t="shared" si="71"/>
        <v>2.5448227771894922</v>
      </c>
    </row>
    <row r="494" spans="1:19" x14ac:dyDescent="0.25">
      <c r="A494" s="1">
        <v>52</v>
      </c>
      <c r="B494" s="5">
        <v>0.66736111111111107</v>
      </c>
      <c r="C494" s="1" t="s">
        <v>60</v>
      </c>
      <c r="D494" s="1">
        <v>7</v>
      </c>
      <c r="E494" s="1">
        <v>8</v>
      </c>
      <c r="F494" s="1" t="s">
        <v>535</v>
      </c>
      <c r="G494" s="2">
        <v>67.132499999999993</v>
      </c>
      <c r="H494" s="1">
        <f>1+COUNTIFS(A:A,A494,G:G,"&gt;"&amp;G494)</f>
        <v>2</v>
      </c>
      <c r="I494" s="2">
        <f>AVERAGEIF(A:A,A494,G:G)</f>
        <v>45.764969230769225</v>
      </c>
      <c r="J494" s="2">
        <f t="shared" si="64"/>
        <v>21.367530769230768</v>
      </c>
      <c r="K494" s="2">
        <f t="shared" si="65"/>
        <v>111.36753076923077</v>
      </c>
      <c r="L494" s="2">
        <f t="shared" si="66"/>
        <v>797.95471375086061</v>
      </c>
      <c r="M494" s="2">
        <f>SUMIF(A:A,A494,L:L)</f>
        <v>4230.5298928809161</v>
      </c>
      <c r="N494" s="3">
        <f t="shared" si="67"/>
        <v>0.1886181480702096</v>
      </c>
      <c r="O494" s="6">
        <f t="shared" si="68"/>
        <v>5.3017167766262263</v>
      </c>
      <c r="P494" s="3">
        <f t="shared" si="69"/>
        <v>0.1886181480702096</v>
      </c>
      <c r="Q494" s="3">
        <f>IF(ISNUMBER(P494),SUMIF(A:A,A494,P:P),"")</f>
        <v>0.82582559127837352</v>
      </c>
      <c r="R494" s="3">
        <f t="shared" si="70"/>
        <v>0.22839949507768312</v>
      </c>
      <c r="S494" s="7">
        <f t="shared" si="71"/>
        <v>4.3782933918478255</v>
      </c>
    </row>
    <row r="495" spans="1:19" x14ac:dyDescent="0.25">
      <c r="A495" s="1">
        <v>52</v>
      </c>
      <c r="B495" s="5">
        <v>0.66736111111111107</v>
      </c>
      <c r="C495" s="1" t="s">
        <v>60</v>
      </c>
      <c r="D495" s="1">
        <v>7</v>
      </c>
      <c r="E495" s="1">
        <v>6</v>
      </c>
      <c r="F495" s="1" t="s">
        <v>533</v>
      </c>
      <c r="G495" s="2">
        <v>50.248699999999999</v>
      </c>
      <c r="H495" s="1">
        <f>1+COUNTIFS(A:A,A495,G:G,"&gt;"&amp;G495)</f>
        <v>3</v>
      </c>
      <c r="I495" s="2">
        <f>AVERAGEIF(A:A,A495,G:G)</f>
        <v>45.764969230769225</v>
      </c>
      <c r="J495" s="2">
        <f t="shared" ref="J495:J546" si="72">G495-I495</f>
        <v>4.4837307692307746</v>
      </c>
      <c r="K495" s="2">
        <f t="shared" ref="K495:K546" si="73">90+J495</f>
        <v>94.483730769230775</v>
      </c>
      <c r="L495" s="2">
        <f t="shared" ref="L495:L546" si="74">EXP(0.06*K495)</f>
        <v>289.75155420404064</v>
      </c>
      <c r="M495" s="2">
        <f>SUMIF(A:A,A495,L:L)</f>
        <v>4230.5298928809161</v>
      </c>
      <c r="N495" s="3">
        <f t="shared" ref="N495:N546" si="75">L495/M495</f>
        <v>6.8490605560223322E-2</v>
      </c>
      <c r="O495" s="6">
        <f t="shared" ref="O495:O546" si="76">1/N495</f>
        <v>14.600542538942904</v>
      </c>
      <c r="P495" s="3">
        <f t="shared" ref="P495:P546" si="77">IF(O495&gt;21,"",N495)</f>
        <v>6.8490605560223322E-2</v>
      </c>
      <c r="Q495" s="3">
        <f>IF(ISNUMBER(P495),SUMIF(A:A,A495,P:P),"")</f>
        <v>0.82582559127837352</v>
      </c>
      <c r="R495" s="3">
        <f t="shared" ref="R495:R546" si="78">IFERROR(P495*(1/Q495),"")</f>
        <v>8.293592046984187E-2</v>
      </c>
      <c r="S495" s="7">
        <f t="shared" ref="S495:S546" si="79">IFERROR(1/R495,"")</f>
        <v>12.057501675207568</v>
      </c>
    </row>
    <row r="496" spans="1:19" x14ac:dyDescent="0.25">
      <c r="A496" s="1">
        <v>52</v>
      </c>
      <c r="B496" s="5">
        <v>0.66736111111111107</v>
      </c>
      <c r="C496" s="1" t="s">
        <v>60</v>
      </c>
      <c r="D496" s="1">
        <v>7</v>
      </c>
      <c r="E496" s="1">
        <v>2</v>
      </c>
      <c r="F496" s="1" t="s">
        <v>531</v>
      </c>
      <c r="G496" s="2">
        <v>49.751800000000003</v>
      </c>
      <c r="H496" s="1">
        <f>1+COUNTIFS(A:A,A496,G:G,"&gt;"&amp;G496)</f>
        <v>4</v>
      </c>
      <c r="I496" s="2">
        <f>AVERAGEIF(A:A,A496,G:G)</f>
        <v>45.764969230769225</v>
      </c>
      <c r="J496" s="2">
        <f t="shared" si="72"/>
        <v>3.9868307692307781</v>
      </c>
      <c r="K496" s="2">
        <f t="shared" si="73"/>
        <v>93.986830769230778</v>
      </c>
      <c r="L496" s="2">
        <f t="shared" si="74"/>
        <v>281.24040746724364</v>
      </c>
      <c r="M496" s="2">
        <f>SUMIF(A:A,A496,L:L)</f>
        <v>4230.5298928809161</v>
      </c>
      <c r="N496" s="3">
        <f t="shared" si="75"/>
        <v>6.6478766156578051E-2</v>
      </c>
      <c r="O496" s="6">
        <f t="shared" si="76"/>
        <v>15.042397111352681</v>
      </c>
      <c r="P496" s="3">
        <f t="shared" si="77"/>
        <v>6.6478766156578051E-2</v>
      </c>
      <c r="Q496" s="3">
        <f>IF(ISNUMBER(P496),SUMIF(A:A,A496,P:P),"")</f>
        <v>0.82582559127837352</v>
      </c>
      <c r="R496" s="3">
        <f t="shared" si="78"/>
        <v>8.0499765154612477E-2</v>
      </c>
      <c r="S496" s="7">
        <f t="shared" si="79"/>
        <v>12.422396488726923</v>
      </c>
    </row>
    <row r="497" spans="1:19" x14ac:dyDescent="0.25">
      <c r="A497" s="1">
        <v>52</v>
      </c>
      <c r="B497" s="5">
        <v>0.66736111111111107</v>
      </c>
      <c r="C497" s="1" t="s">
        <v>60</v>
      </c>
      <c r="D497" s="1">
        <v>7</v>
      </c>
      <c r="E497" s="1">
        <v>1</v>
      </c>
      <c r="F497" s="1" t="s">
        <v>530</v>
      </c>
      <c r="G497" s="2">
        <v>49.040433333333297</v>
      </c>
      <c r="H497" s="1">
        <f>1+COUNTIFS(A:A,A497,G:G,"&gt;"&amp;G497)</f>
        <v>5</v>
      </c>
      <c r="I497" s="2">
        <f>AVERAGEIF(A:A,A497,G:G)</f>
        <v>45.764969230769225</v>
      </c>
      <c r="J497" s="2">
        <f t="shared" si="72"/>
        <v>3.2754641025640723</v>
      </c>
      <c r="K497" s="2">
        <f t="shared" si="73"/>
        <v>93.275464102564072</v>
      </c>
      <c r="L497" s="2">
        <f t="shared" si="74"/>
        <v>269.48907356089478</v>
      </c>
      <c r="M497" s="2">
        <f>SUMIF(A:A,A497,L:L)</f>
        <v>4230.5298928809161</v>
      </c>
      <c r="N497" s="3">
        <f t="shared" si="75"/>
        <v>6.3701021003157943E-2</v>
      </c>
      <c r="O497" s="6">
        <f t="shared" si="76"/>
        <v>15.698335509417118</v>
      </c>
      <c r="P497" s="3">
        <f t="shared" si="77"/>
        <v>6.3701021003157943E-2</v>
      </c>
      <c r="Q497" s="3">
        <f>IF(ISNUMBER(P497),SUMIF(A:A,A497,P:P),"")</f>
        <v>0.82582559127837352</v>
      </c>
      <c r="R497" s="3">
        <f t="shared" si="78"/>
        <v>7.713616734079301E-2</v>
      </c>
      <c r="S497" s="7">
        <f t="shared" si="79"/>
        <v>12.964087204150676</v>
      </c>
    </row>
    <row r="498" spans="1:19" x14ac:dyDescent="0.25">
      <c r="A498" s="1">
        <v>52</v>
      </c>
      <c r="B498" s="5">
        <v>0.66736111111111107</v>
      </c>
      <c r="C498" s="1" t="s">
        <v>60</v>
      </c>
      <c r="D498" s="1">
        <v>7</v>
      </c>
      <c r="E498" s="1">
        <v>12</v>
      </c>
      <c r="F498" s="1" t="s">
        <v>538</v>
      </c>
      <c r="G498" s="2">
        <v>48.106933333333302</v>
      </c>
      <c r="H498" s="1">
        <f>1+COUNTIFS(A:A,A498,G:G,"&gt;"&amp;G498)</f>
        <v>6</v>
      </c>
      <c r="I498" s="2">
        <f>AVERAGEIF(A:A,A498,G:G)</f>
        <v>45.764969230769225</v>
      </c>
      <c r="J498" s="2">
        <f t="shared" si="72"/>
        <v>2.3419641025640772</v>
      </c>
      <c r="K498" s="2">
        <f t="shared" si="73"/>
        <v>92.341964102564077</v>
      </c>
      <c r="L498" s="2">
        <f t="shared" si="74"/>
        <v>254.8099176347551</v>
      </c>
      <c r="M498" s="2">
        <f>SUMIF(A:A,A498,L:L)</f>
        <v>4230.5298928809161</v>
      </c>
      <c r="N498" s="3">
        <f t="shared" si="75"/>
        <v>6.0231206039590007E-2</v>
      </c>
      <c r="O498" s="6">
        <f t="shared" si="76"/>
        <v>16.602689299342593</v>
      </c>
      <c r="P498" s="3">
        <f t="shared" si="77"/>
        <v>6.0231206039590007E-2</v>
      </c>
      <c r="Q498" s="3">
        <f>IF(ISNUMBER(P498),SUMIF(A:A,A498,P:P),"")</f>
        <v>0.82582559127837352</v>
      </c>
      <c r="R498" s="3">
        <f t="shared" si="78"/>
        <v>7.2934535664307076E-2</v>
      </c>
      <c r="S498" s="7">
        <f t="shared" si="79"/>
        <v>13.710925707440721</v>
      </c>
    </row>
    <row r="499" spans="1:19" x14ac:dyDescent="0.25">
      <c r="A499" s="1">
        <v>52</v>
      </c>
      <c r="B499" s="5">
        <v>0.66736111111111107</v>
      </c>
      <c r="C499" s="1" t="s">
        <v>60</v>
      </c>
      <c r="D499" s="1">
        <v>7</v>
      </c>
      <c r="E499" s="1">
        <v>11</v>
      </c>
      <c r="F499" s="1" t="s">
        <v>537</v>
      </c>
      <c r="G499" s="2">
        <v>46.223066666666703</v>
      </c>
      <c r="H499" s="1">
        <f>1+COUNTIFS(A:A,A499,G:G,"&gt;"&amp;G499)</f>
        <v>7</v>
      </c>
      <c r="I499" s="2">
        <f>AVERAGEIF(A:A,A499,G:G)</f>
        <v>45.764969230769225</v>
      </c>
      <c r="J499" s="2">
        <f t="shared" si="72"/>
        <v>0.45809743589747853</v>
      </c>
      <c r="K499" s="2">
        <f t="shared" si="73"/>
        <v>90.458097435897486</v>
      </c>
      <c r="L499" s="2">
        <f t="shared" si="74"/>
        <v>227.57636357943528</v>
      </c>
      <c r="M499" s="2">
        <f>SUMIF(A:A,A499,L:L)</f>
        <v>4230.5298928809161</v>
      </c>
      <c r="N499" s="3">
        <f t="shared" si="75"/>
        <v>5.3793820004060959E-2</v>
      </c>
      <c r="O499" s="6">
        <f t="shared" si="76"/>
        <v>18.589495966720875</v>
      </c>
      <c r="P499" s="3">
        <f t="shared" si="77"/>
        <v>5.3793820004060959E-2</v>
      </c>
      <c r="Q499" s="3">
        <f>IF(ISNUMBER(P499),SUMIF(A:A,A499,P:P),"")</f>
        <v>0.82582559127837352</v>
      </c>
      <c r="R499" s="3">
        <f t="shared" si="78"/>
        <v>6.513944417826581E-2</v>
      </c>
      <c r="S499" s="7">
        <f t="shared" si="79"/>
        <v>15.351681498284204</v>
      </c>
    </row>
    <row r="500" spans="1:19" x14ac:dyDescent="0.25">
      <c r="A500" s="1">
        <v>52</v>
      </c>
      <c r="B500" s="5">
        <v>0.66736111111111107</v>
      </c>
      <c r="C500" s="1" t="s">
        <v>60</v>
      </c>
      <c r="D500" s="1">
        <v>7</v>
      </c>
      <c r="E500" s="1">
        <v>15</v>
      </c>
      <c r="F500" s="1" t="s">
        <v>541</v>
      </c>
      <c r="G500" s="2">
        <v>42.412700000000001</v>
      </c>
      <c r="H500" s="1">
        <f>1+COUNTIFS(A:A,A500,G:G,"&gt;"&amp;G500)</f>
        <v>8</v>
      </c>
      <c r="I500" s="2">
        <f>AVERAGEIF(A:A,A500,G:G)</f>
        <v>45.764969230769225</v>
      </c>
      <c r="J500" s="2">
        <f t="shared" si="72"/>
        <v>-3.3522692307692239</v>
      </c>
      <c r="K500" s="2">
        <f t="shared" si="73"/>
        <v>86.647730769230776</v>
      </c>
      <c r="L500" s="2">
        <f t="shared" si="74"/>
        <v>181.06640567328202</v>
      </c>
      <c r="M500" s="2">
        <f>SUMIF(A:A,A500,L:L)</f>
        <v>4230.5298928809161</v>
      </c>
      <c r="N500" s="3">
        <f t="shared" si="75"/>
        <v>4.279993529367996E-2</v>
      </c>
      <c r="O500" s="6">
        <f t="shared" si="76"/>
        <v>23.364521304490495</v>
      </c>
      <c r="P500" s="3" t="str">
        <f t="shared" si="77"/>
        <v/>
      </c>
      <c r="Q500" s="3" t="str">
        <f>IF(ISNUMBER(P500),SUMIF(A:A,A500,P:P),"")</f>
        <v/>
      </c>
      <c r="R500" s="3" t="str">
        <f t="shared" si="78"/>
        <v/>
      </c>
      <c r="S500" s="7" t="str">
        <f t="shared" si="79"/>
        <v/>
      </c>
    </row>
    <row r="501" spans="1:19" x14ac:dyDescent="0.25">
      <c r="A501" s="1">
        <v>52</v>
      </c>
      <c r="B501" s="5">
        <v>0.66736111111111107</v>
      </c>
      <c r="C501" s="1" t="s">
        <v>60</v>
      </c>
      <c r="D501" s="1">
        <v>7</v>
      </c>
      <c r="E501" s="1">
        <v>7</v>
      </c>
      <c r="F501" s="1" t="s">
        <v>534</v>
      </c>
      <c r="G501" s="2">
        <v>41.116599999999998</v>
      </c>
      <c r="H501" s="1">
        <f>1+COUNTIFS(A:A,A501,G:G,"&gt;"&amp;G501)</f>
        <v>9</v>
      </c>
      <c r="I501" s="2">
        <f>AVERAGEIF(A:A,A501,G:G)</f>
        <v>45.764969230769225</v>
      </c>
      <c r="J501" s="2">
        <f t="shared" si="72"/>
        <v>-4.6483692307692266</v>
      </c>
      <c r="K501" s="2">
        <f t="shared" si="73"/>
        <v>85.351630769230781</v>
      </c>
      <c r="L501" s="2">
        <f t="shared" si="74"/>
        <v>167.51917899178878</v>
      </c>
      <c r="M501" s="2">
        <f>SUMIF(A:A,A501,L:L)</f>
        <v>4230.5298928809161</v>
      </c>
      <c r="N501" s="3">
        <f t="shared" si="75"/>
        <v>3.9597682378675066E-2</v>
      </c>
      <c r="O501" s="6">
        <f t="shared" si="76"/>
        <v>25.254003263042989</v>
      </c>
      <c r="P501" s="3" t="str">
        <f t="shared" si="77"/>
        <v/>
      </c>
      <c r="Q501" s="3" t="str">
        <f>IF(ISNUMBER(P501),SUMIF(A:A,A501,P:P),"")</f>
        <v/>
      </c>
      <c r="R501" s="3" t="str">
        <f t="shared" si="78"/>
        <v/>
      </c>
      <c r="S501" s="7" t="str">
        <f t="shared" si="79"/>
        <v/>
      </c>
    </row>
    <row r="502" spans="1:19" x14ac:dyDescent="0.25">
      <c r="A502" s="1">
        <v>52</v>
      </c>
      <c r="B502" s="5">
        <v>0.66736111111111107</v>
      </c>
      <c r="C502" s="1" t="s">
        <v>60</v>
      </c>
      <c r="D502" s="1">
        <v>7</v>
      </c>
      <c r="E502" s="1">
        <v>13</v>
      </c>
      <c r="F502" s="1" t="s">
        <v>539</v>
      </c>
      <c r="G502" s="2">
        <v>38.243333333333304</v>
      </c>
      <c r="H502" s="1">
        <f>1+COUNTIFS(A:A,A502,G:G,"&gt;"&amp;G502)</f>
        <v>10</v>
      </c>
      <c r="I502" s="2">
        <f>AVERAGEIF(A:A,A502,G:G)</f>
        <v>45.764969230769225</v>
      </c>
      <c r="J502" s="2">
        <f t="shared" si="72"/>
        <v>-7.521635897435921</v>
      </c>
      <c r="K502" s="2">
        <f t="shared" si="73"/>
        <v>82.478364102564086</v>
      </c>
      <c r="L502" s="2">
        <f t="shared" si="74"/>
        <v>140.99181600188956</v>
      </c>
      <c r="M502" s="2">
        <f>SUMIF(A:A,A502,L:L)</f>
        <v>4230.5298928809161</v>
      </c>
      <c r="N502" s="3">
        <f t="shared" si="75"/>
        <v>3.3327223674544618E-2</v>
      </c>
      <c r="O502" s="6">
        <f t="shared" si="76"/>
        <v>30.005499700948732</v>
      </c>
      <c r="P502" s="3" t="str">
        <f t="shared" si="77"/>
        <v/>
      </c>
      <c r="Q502" s="3" t="str">
        <f>IF(ISNUMBER(P502),SUMIF(A:A,A502,P:P),"")</f>
        <v/>
      </c>
      <c r="R502" s="3" t="str">
        <f t="shared" si="78"/>
        <v/>
      </c>
      <c r="S502" s="7" t="str">
        <f t="shared" si="79"/>
        <v/>
      </c>
    </row>
    <row r="503" spans="1:19" x14ac:dyDescent="0.25">
      <c r="A503" s="1">
        <v>52</v>
      </c>
      <c r="B503" s="5">
        <v>0.66736111111111107</v>
      </c>
      <c r="C503" s="1" t="s">
        <v>60</v>
      </c>
      <c r="D503" s="1">
        <v>7</v>
      </c>
      <c r="E503" s="1">
        <v>3</v>
      </c>
      <c r="F503" s="1" t="s">
        <v>532</v>
      </c>
      <c r="G503" s="2">
        <v>34.1955666666667</v>
      </c>
      <c r="H503" s="1">
        <f>1+COUNTIFS(A:A,A503,G:G,"&gt;"&amp;G503)</f>
        <v>11</v>
      </c>
      <c r="I503" s="2">
        <f>AVERAGEIF(A:A,A503,G:G)</f>
        <v>45.764969230769225</v>
      </c>
      <c r="J503" s="2">
        <f t="shared" si="72"/>
        <v>-11.569402564102525</v>
      </c>
      <c r="K503" s="2">
        <f t="shared" si="73"/>
        <v>78.430597435897482</v>
      </c>
      <c r="L503" s="2">
        <f t="shared" si="74"/>
        <v>110.59068312390295</v>
      </c>
      <c r="M503" s="2">
        <f>SUMIF(A:A,A503,L:L)</f>
        <v>4230.5298928809161</v>
      </c>
      <c r="N503" s="3">
        <f t="shared" si="75"/>
        <v>2.6141094833061835E-2</v>
      </c>
      <c r="O503" s="6">
        <f t="shared" si="76"/>
        <v>38.253944847606547</v>
      </c>
      <c r="P503" s="3" t="str">
        <f t="shared" si="77"/>
        <v/>
      </c>
      <c r="Q503" s="3" t="str">
        <f>IF(ISNUMBER(P503),SUMIF(A:A,A503,P:P),"")</f>
        <v/>
      </c>
      <c r="R503" s="3" t="str">
        <f t="shared" si="78"/>
        <v/>
      </c>
      <c r="S503" s="7" t="str">
        <f t="shared" si="79"/>
        <v/>
      </c>
    </row>
    <row r="504" spans="1:19" x14ac:dyDescent="0.25">
      <c r="A504" s="1">
        <v>52</v>
      </c>
      <c r="B504" s="5">
        <v>0.66736111111111107</v>
      </c>
      <c r="C504" s="1" t="s">
        <v>60</v>
      </c>
      <c r="D504" s="1">
        <v>7</v>
      </c>
      <c r="E504" s="1">
        <v>14</v>
      </c>
      <c r="F504" s="1" t="s">
        <v>540</v>
      </c>
      <c r="G504" s="2">
        <v>27.059466666666697</v>
      </c>
      <c r="H504" s="1">
        <f>1+COUNTIFS(A:A,A504,G:G,"&gt;"&amp;G504)</f>
        <v>12</v>
      </c>
      <c r="I504" s="2">
        <f>AVERAGEIF(A:A,A504,G:G)</f>
        <v>45.764969230769225</v>
      </c>
      <c r="J504" s="2">
        <f t="shared" si="72"/>
        <v>-18.705502564102527</v>
      </c>
      <c r="K504" s="2">
        <f t="shared" si="73"/>
        <v>71.294497435897469</v>
      </c>
      <c r="L504" s="2">
        <f t="shared" si="74"/>
        <v>72.072304634912797</v>
      </c>
      <c r="M504" s="2">
        <f>SUMIF(A:A,A504,L:L)</f>
        <v>4230.5298928809161</v>
      </c>
      <c r="N504" s="3">
        <f t="shared" si="75"/>
        <v>1.7036235757651823E-2</v>
      </c>
      <c r="O504" s="6">
        <f t="shared" si="76"/>
        <v>58.698412855131458</v>
      </c>
      <c r="P504" s="3" t="str">
        <f t="shared" si="77"/>
        <v/>
      </c>
      <c r="Q504" s="3" t="str">
        <f>IF(ISNUMBER(P504),SUMIF(A:A,A504,P:P),"")</f>
        <v/>
      </c>
      <c r="R504" s="3" t="str">
        <f t="shared" si="78"/>
        <v/>
      </c>
      <c r="S504" s="7" t="str">
        <f t="shared" si="79"/>
        <v/>
      </c>
    </row>
    <row r="505" spans="1:19" x14ac:dyDescent="0.25">
      <c r="A505" s="1">
        <v>52</v>
      </c>
      <c r="B505" s="5">
        <v>0.66736111111111107</v>
      </c>
      <c r="C505" s="1" t="s">
        <v>60</v>
      </c>
      <c r="D505" s="1">
        <v>7</v>
      </c>
      <c r="E505" s="1">
        <v>9</v>
      </c>
      <c r="F505" s="1" t="s">
        <v>536</v>
      </c>
      <c r="G505" s="2">
        <v>25.2377</v>
      </c>
      <c r="H505" s="1">
        <f>1+COUNTIFS(A:A,A505,G:G,"&gt;"&amp;G505)</f>
        <v>13</v>
      </c>
      <c r="I505" s="2">
        <f>AVERAGEIF(A:A,A505,G:G)</f>
        <v>45.764969230769225</v>
      </c>
      <c r="J505" s="2">
        <f t="shared" si="72"/>
        <v>-20.527269230769225</v>
      </c>
      <c r="K505" s="2">
        <f t="shared" si="73"/>
        <v>69.472730769230779</v>
      </c>
      <c r="L505" s="2">
        <f t="shared" si="74"/>
        <v>64.609654245922698</v>
      </c>
      <c r="M505" s="2">
        <f>SUMIF(A:A,A505,L:L)</f>
        <v>4230.5298928809161</v>
      </c>
      <c r="N505" s="3">
        <f t="shared" si="75"/>
        <v>1.5272236784013045E-2</v>
      </c>
      <c r="O505" s="6">
        <f t="shared" si="76"/>
        <v>65.478293333351047</v>
      </c>
      <c r="P505" s="3" t="str">
        <f t="shared" si="77"/>
        <v/>
      </c>
      <c r="Q505" s="3" t="str">
        <f>IF(ISNUMBER(P505),SUMIF(A:A,A505,P:P),"")</f>
        <v/>
      </c>
      <c r="R505" s="3" t="str">
        <f t="shared" si="78"/>
        <v/>
      </c>
      <c r="S505" s="7" t="str">
        <f t="shared" si="79"/>
        <v/>
      </c>
    </row>
    <row r="506" spans="1:19" x14ac:dyDescent="0.25">
      <c r="A506" s="1">
        <v>53</v>
      </c>
      <c r="B506" s="5">
        <v>0.67013888888888884</v>
      </c>
      <c r="C506" s="1" t="s">
        <v>69</v>
      </c>
      <c r="D506" s="1">
        <v>8</v>
      </c>
      <c r="E506" s="1">
        <v>5</v>
      </c>
      <c r="F506" s="1" t="s">
        <v>547</v>
      </c>
      <c r="G506" s="2">
        <v>58.579933333333301</v>
      </c>
      <c r="H506" s="1">
        <f>1+COUNTIFS(A:A,A506,G:G,"&gt;"&amp;G506)</f>
        <v>1</v>
      </c>
      <c r="I506" s="2">
        <f>AVERAGEIF(A:A,A506,G:G)</f>
        <v>49.866256666666651</v>
      </c>
      <c r="J506" s="2">
        <f t="shared" si="72"/>
        <v>8.7136766666666503</v>
      </c>
      <c r="K506" s="2">
        <f t="shared" si="73"/>
        <v>98.713676666666657</v>
      </c>
      <c r="L506" s="2">
        <f t="shared" si="74"/>
        <v>373.46362116379345</v>
      </c>
      <c r="M506" s="2">
        <f>SUMIF(A:A,A506,L:L)</f>
        <v>2359.645317090451</v>
      </c>
      <c r="N506" s="3">
        <f t="shared" si="75"/>
        <v>0.15827108356449557</v>
      </c>
      <c r="O506" s="6">
        <f t="shared" si="76"/>
        <v>6.3182735435844748</v>
      </c>
      <c r="P506" s="3">
        <f t="shared" si="77"/>
        <v>0.15827108356449557</v>
      </c>
      <c r="Q506" s="3">
        <f>IF(ISNUMBER(P506),SUMIF(A:A,A506,P:P),"")</f>
        <v>0.99999999999999978</v>
      </c>
      <c r="R506" s="3">
        <f t="shared" si="78"/>
        <v>0.1582710835644956</v>
      </c>
      <c r="S506" s="7">
        <f t="shared" si="79"/>
        <v>6.3182735435844739</v>
      </c>
    </row>
    <row r="507" spans="1:19" x14ac:dyDescent="0.25">
      <c r="A507" s="1">
        <v>53</v>
      </c>
      <c r="B507" s="5">
        <v>0.67013888888888884</v>
      </c>
      <c r="C507" s="1" t="s">
        <v>69</v>
      </c>
      <c r="D507" s="1">
        <v>8</v>
      </c>
      <c r="E507" s="1">
        <v>9</v>
      </c>
      <c r="F507" s="1" t="s">
        <v>549</v>
      </c>
      <c r="G507" s="2">
        <v>56.222533333333303</v>
      </c>
      <c r="H507" s="1">
        <f>1+COUNTIFS(A:A,A507,G:G,"&gt;"&amp;G507)</f>
        <v>2</v>
      </c>
      <c r="I507" s="2">
        <f>AVERAGEIF(A:A,A507,G:G)</f>
        <v>49.866256666666651</v>
      </c>
      <c r="J507" s="2">
        <f t="shared" si="72"/>
        <v>6.3562766666666519</v>
      </c>
      <c r="K507" s="2">
        <f t="shared" si="73"/>
        <v>96.356276666666645</v>
      </c>
      <c r="L507" s="2">
        <f t="shared" si="74"/>
        <v>324.20518422587838</v>
      </c>
      <c r="M507" s="2">
        <f>SUMIF(A:A,A507,L:L)</f>
        <v>2359.645317090451</v>
      </c>
      <c r="N507" s="3">
        <f t="shared" si="75"/>
        <v>0.13739572717887871</v>
      </c>
      <c r="O507" s="6">
        <f t="shared" si="76"/>
        <v>7.2782467150385006</v>
      </c>
      <c r="P507" s="3">
        <f t="shared" si="77"/>
        <v>0.13739572717887871</v>
      </c>
      <c r="Q507" s="3">
        <f>IF(ISNUMBER(P507),SUMIF(A:A,A507,P:P),"")</f>
        <v>0.99999999999999978</v>
      </c>
      <c r="R507" s="3">
        <f t="shared" si="78"/>
        <v>0.13739572717887874</v>
      </c>
      <c r="S507" s="7">
        <f t="shared" si="79"/>
        <v>7.2782467150384988</v>
      </c>
    </row>
    <row r="508" spans="1:19" x14ac:dyDescent="0.25">
      <c r="A508" s="1">
        <v>53</v>
      </c>
      <c r="B508" s="5">
        <v>0.67013888888888884</v>
      </c>
      <c r="C508" s="1" t="s">
        <v>69</v>
      </c>
      <c r="D508" s="1">
        <v>8</v>
      </c>
      <c r="E508" s="1">
        <v>2</v>
      </c>
      <c r="F508" s="1" t="s">
        <v>544</v>
      </c>
      <c r="G508" s="2">
        <v>55.621200000000002</v>
      </c>
      <c r="H508" s="1">
        <f>1+COUNTIFS(A:A,A508,G:G,"&gt;"&amp;G508)</f>
        <v>3</v>
      </c>
      <c r="I508" s="2">
        <f>AVERAGEIF(A:A,A508,G:G)</f>
        <v>49.866256666666651</v>
      </c>
      <c r="J508" s="2">
        <f t="shared" si="72"/>
        <v>5.7549433333333511</v>
      </c>
      <c r="K508" s="2">
        <f t="shared" si="73"/>
        <v>95.754943333333358</v>
      </c>
      <c r="L508" s="2">
        <f t="shared" si="74"/>
        <v>312.71636575042299</v>
      </c>
      <c r="M508" s="2">
        <f>SUMIF(A:A,A508,L:L)</f>
        <v>2359.645317090451</v>
      </c>
      <c r="N508" s="3">
        <f t="shared" si="75"/>
        <v>0.13252685201690242</v>
      </c>
      <c r="O508" s="6">
        <f t="shared" si="76"/>
        <v>7.5456406364535118</v>
      </c>
      <c r="P508" s="3">
        <f t="shared" si="77"/>
        <v>0.13252685201690242</v>
      </c>
      <c r="Q508" s="3">
        <f>IF(ISNUMBER(P508),SUMIF(A:A,A508,P:P),"")</f>
        <v>0.99999999999999978</v>
      </c>
      <c r="R508" s="3">
        <f t="shared" si="78"/>
        <v>0.13252685201690245</v>
      </c>
      <c r="S508" s="7">
        <f t="shared" si="79"/>
        <v>7.54564063645351</v>
      </c>
    </row>
    <row r="509" spans="1:19" x14ac:dyDescent="0.25">
      <c r="A509" s="1">
        <v>53</v>
      </c>
      <c r="B509" s="5">
        <v>0.67013888888888884</v>
      </c>
      <c r="C509" s="1" t="s">
        <v>69</v>
      </c>
      <c r="D509" s="1">
        <v>8</v>
      </c>
      <c r="E509" s="1">
        <v>7</v>
      </c>
      <c r="F509" s="1" t="s">
        <v>548</v>
      </c>
      <c r="G509" s="2">
        <v>54.391899999999907</v>
      </c>
      <c r="H509" s="1">
        <f>1+COUNTIFS(A:A,A509,G:G,"&gt;"&amp;G509)</f>
        <v>4</v>
      </c>
      <c r="I509" s="2">
        <f>AVERAGEIF(A:A,A509,G:G)</f>
        <v>49.866256666666651</v>
      </c>
      <c r="J509" s="2">
        <f t="shared" si="72"/>
        <v>4.5256433333332566</v>
      </c>
      <c r="K509" s="2">
        <f t="shared" si="73"/>
        <v>94.52564333333325</v>
      </c>
      <c r="L509" s="2">
        <f t="shared" si="74"/>
        <v>290.4811250004027</v>
      </c>
      <c r="M509" s="2">
        <f>SUMIF(A:A,A509,L:L)</f>
        <v>2359.645317090451</v>
      </c>
      <c r="N509" s="3">
        <f t="shared" si="75"/>
        <v>0.12310372363867762</v>
      </c>
      <c r="O509" s="6">
        <f t="shared" si="76"/>
        <v>8.123231129345081</v>
      </c>
      <c r="P509" s="3">
        <f t="shared" si="77"/>
        <v>0.12310372363867762</v>
      </c>
      <c r="Q509" s="3">
        <f>IF(ISNUMBER(P509),SUMIF(A:A,A509,P:P),"")</f>
        <v>0.99999999999999978</v>
      </c>
      <c r="R509" s="3">
        <f t="shared" si="78"/>
        <v>0.12310372363867765</v>
      </c>
      <c r="S509" s="7">
        <f t="shared" si="79"/>
        <v>8.1232311293450792</v>
      </c>
    </row>
    <row r="510" spans="1:19" x14ac:dyDescent="0.25">
      <c r="A510" s="1">
        <v>53</v>
      </c>
      <c r="B510" s="5">
        <v>0.67013888888888884</v>
      </c>
      <c r="C510" s="1" t="s">
        <v>69</v>
      </c>
      <c r="D510" s="1">
        <v>8</v>
      </c>
      <c r="E510" s="1">
        <v>4</v>
      </c>
      <c r="F510" s="1" t="s">
        <v>546</v>
      </c>
      <c r="G510" s="2">
        <v>49.979633333333403</v>
      </c>
      <c r="H510" s="1">
        <f>1+COUNTIFS(A:A,A510,G:G,"&gt;"&amp;G510)</f>
        <v>5</v>
      </c>
      <c r="I510" s="2">
        <f>AVERAGEIF(A:A,A510,G:G)</f>
        <v>49.866256666666651</v>
      </c>
      <c r="J510" s="2">
        <f t="shared" si="72"/>
        <v>0.11337666666675261</v>
      </c>
      <c r="K510" s="2">
        <f t="shared" si="73"/>
        <v>90.113376666666753</v>
      </c>
      <c r="L510" s="2">
        <f t="shared" si="74"/>
        <v>222.91768995858857</v>
      </c>
      <c r="M510" s="2">
        <f>SUMIF(A:A,A510,L:L)</f>
        <v>2359.645317090451</v>
      </c>
      <c r="N510" s="3">
        <f t="shared" si="75"/>
        <v>9.4470846251357862E-2</v>
      </c>
      <c r="O510" s="6">
        <f t="shared" si="76"/>
        <v>10.58527619557157</v>
      </c>
      <c r="P510" s="3">
        <f t="shared" si="77"/>
        <v>9.4470846251357862E-2</v>
      </c>
      <c r="Q510" s="3">
        <f>IF(ISNUMBER(P510),SUMIF(A:A,A510,P:P),"")</f>
        <v>0.99999999999999978</v>
      </c>
      <c r="R510" s="3">
        <f t="shared" si="78"/>
        <v>9.447084625135789E-2</v>
      </c>
      <c r="S510" s="7">
        <f t="shared" si="79"/>
        <v>10.585276195571566</v>
      </c>
    </row>
    <row r="511" spans="1:19" x14ac:dyDescent="0.25">
      <c r="A511" s="1">
        <v>53</v>
      </c>
      <c r="B511" s="5">
        <v>0.67013888888888884</v>
      </c>
      <c r="C511" s="1" t="s">
        <v>69</v>
      </c>
      <c r="D511" s="1">
        <v>8</v>
      </c>
      <c r="E511" s="1">
        <v>8</v>
      </c>
      <c r="F511" s="1" t="s">
        <v>391</v>
      </c>
      <c r="G511" s="2">
        <v>49.402433333333299</v>
      </c>
      <c r="H511" s="1">
        <f>1+COUNTIFS(A:A,A511,G:G,"&gt;"&amp;G511)</f>
        <v>6</v>
      </c>
      <c r="I511" s="2">
        <f>AVERAGEIF(A:A,A511,G:G)</f>
        <v>49.866256666666651</v>
      </c>
      <c r="J511" s="2">
        <f t="shared" si="72"/>
        <v>-0.46382333333335168</v>
      </c>
      <c r="K511" s="2">
        <f t="shared" si="73"/>
        <v>89.536176666666648</v>
      </c>
      <c r="L511" s="2">
        <f t="shared" si="74"/>
        <v>215.32975557506825</v>
      </c>
      <c r="M511" s="2">
        <f>SUMIF(A:A,A511,L:L)</f>
        <v>2359.645317090451</v>
      </c>
      <c r="N511" s="3">
        <f t="shared" si="75"/>
        <v>9.1255136530679765E-2</v>
      </c>
      <c r="O511" s="6">
        <f t="shared" si="76"/>
        <v>10.958287259411446</v>
      </c>
      <c r="P511" s="3">
        <f t="shared" si="77"/>
        <v>9.1255136530679765E-2</v>
      </c>
      <c r="Q511" s="3">
        <f>IF(ISNUMBER(P511),SUMIF(A:A,A511,P:P),"")</f>
        <v>0.99999999999999978</v>
      </c>
      <c r="R511" s="3">
        <f t="shared" si="78"/>
        <v>9.1255136530679778E-2</v>
      </c>
      <c r="S511" s="7">
        <f t="shared" si="79"/>
        <v>10.958287259411444</v>
      </c>
    </row>
    <row r="512" spans="1:19" x14ac:dyDescent="0.25">
      <c r="A512" s="1">
        <v>53</v>
      </c>
      <c r="B512" s="5">
        <v>0.67013888888888884</v>
      </c>
      <c r="C512" s="1" t="s">
        <v>69</v>
      </c>
      <c r="D512" s="1">
        <v>8</v>
      </c>
      <c r="E512" s="1">
        <v>3</v>
      </c>
      <c r="F512" s="1" t="s">
        <v>545</v>
      </c>
      <c r="G512" s="2">
        <v>47.960500000000003</v>
      </c>
      <c r="H512" s="1">
        <f>1+COUNTIFS(A:A,A512,G:G,"&gt;"&amp;G512)</f>
        <v>7</v>
      </c>
      <c r="I512" s="2">
        <f>AVERAGEIF(A:A,A512,G:G)</f>
        <v>49.866256666666651</v>
      </c>
      <c r="J512" s="2">
        <f t="shared" si="72"/>
        <v>-1.9057566666666474</v>
      </c>
      <c r="K512" s="2">
        <f t="shared" si="73"/>
        <v>88.094243333333353</v>
      </c>
      <c r="L512" s="2">
        <f t="shared" si="74"/>
        <v>197.48341378911854</v>
      </c>
      <c r="M512" s="2">
        <f>SUMIF(A:A,A512,L:L)</f>
        <v>2359.645317090451</v>
      </c>
      <c r="N512" s="3">
        <f t="shared" si="75"/>
        <v>8.3691990638925545E-2</v>
      </c>
      <c r="O512" s="6">
        <f t="shared" si="76"/>
        <v>11.948574676808981</v>
      </c>
      <c r="P512" s="3">
        <f t="shared" si="77"/>
        <v>8.3691990638925545E-2</v>
      </c>
      <c r="Q512" s="3">
        <f>IF(ISNUMBER(P512),SUMIF(A:A,A512,P:P),"")</f>
        <v>0.99999999999999978</v>
      </c>
      <c r="R512" s="3">
        <f t="shared" si="78"/>
        <v>8.3691990638925559E-2</v>
      </c>
      <c r="S512" s="7">
        <f t="shared" si="79"/>
        <v>11.948574676808978</v>
      </c>
    </row>
    <row r="513" spans="1:19" x14ac:dyDescent="0.25">
      <c r="A513" s="1">
        <v>53</v>
      </c>
      <c r="B513" s="5">
        <v>0.67013888888888884</v>
      </c>
      <c r="C513" s="1" t="s">
        <v>69</v>
      </c>
      <c r="D513" s="1">
        <v>8</v>
      </c>
      <c r="E513" s="1">
        <v>12</v>
      </c>
      <c r="F513" s="1" t="s">
        <v>551</v>
      </c>
      <c r="G513" s="2">
        <v>44.301200000000001</v>
      </c>
      <c r="H513" s="1">
        <f>1+COUNTIFS(A:A,A513,G:G,"&gt;"&amp;G513)</f>
        <v>8</v>
      </c>
      <c r="I513" s="2">
        <f>AVERAGEIF(A:A,A513,G:G)</f>
        <v>49.866256666666651</v>
      </c>
      <c r="J513" s="2">
        <f t="shared" si="72"/>
        <v>-5.5650566666666492</v>
      </c>
      <c r="K513" s="2">
        <f t="shared" si="73"/>
        <v>84.434943333333351</v>
      </c>
      <c r="L513" s="2">
        <f t="shared" si="74"/>
        <v>158.55421733001859</v>
      </c>
      <c r="M513" s="2">
        <f>SUMIF(A:A,A513,L:L)</f>
        <v>2359.645317090451</v>
      </c>
      <c r="N513" s="3">
        <f t="shared" si="75"/>
        <v>6.7194088951267925E-2</v>
      </c>
      <c r="O513" s="6">
        <f t="shared" si="76"/>
        <v>14.882261454950948</v>
      </c>
      <c r="P513" s="3">
        <f t="shared" si="77"/>
        <v>6.7194088951267925E-2</v>
      </c>
      <c r="Q513" s="3">
        <f>IF(ISNUMBER(P513),SUMIF(A:A,A513,P:P),"")</f>
        <v>0.99999999999999978</v>
      </c>
      <c r="R513" s="3">
        <f t="shared" si="78"/>
        <v>6.7194088951267938E-2</v>
      </c>
      <c r="S513" s="7">
        <f t="shared" si="79"/>
        <v>14.882261454950944</v>
      </c>
    </row>
    <row r="514" spans="1:19" x14ac:dyDescent="0.25">
      <c r="A514" s="1">
        <v>53</v>
      </c>
      <c r="B514" s="5">
        <v>0.67013888888888884</v>
      </c>
      <c r="C514" s="1" t="s">
        <v>69</v>
      </c>
      <c r="D514" s="1">
        <v>8</v>
      </c>
      <c r="E514" s="1">
        <v>11</v>
      </c>
      <c r="F514" s="1" t="s">
        <v>550</v>
      </c>
      <c r="G514" s="2">
        <v>43.526800000000001</v>
      </c>
      <c r="H514" s="1">
        <f>1+COUNTIFS(A:A,A514,G:G,"&gt;"&amp;G514)</f>
        <v>9</v>
      </c>
      <c r="I514" s="2">
        <f>AVERAGEIF(A:A,A514,G:G)</f>
        <v>49.866256666666651</v>
      </c>
      <c r="J514" s="2">
        <f t="shared" si="72"/>
        <v>-6.3394566666666492</v>
      </c>
      <c r="K514" s="2">
        <f t="shared" si="73"/>
        <v>83.660543333333351</v>
      </c>
      <c r="L514" s="2">
        <f t="shared" si="74"/>
        <v>151.35568549874537</v>
      </c>
      <c r="M514" s="2">
        <f>SUMIF(A:A,A514,L:L)</f>
        <v>2359.645317090451</v>
      </c>
      <c r="N514" s="3">
        <f t="shared" si="75"/>
        <v>6.4143405113686214E-2</v>
      </c>
      <c r="O514" s="6">
        <f t="shared" si="76"/>
        <v>15.59006725987846</v>
      </c>
      <c r="P514" s="3">
        <f t="shared" si="77"/>
        <v>6.4143405113686214E-2</v>
      </c>
      <c r="Q514" s="3">
        <f>IF(ISNUMBER(P514),SUMIF(A:A,A514,P:P),"")</f>
        <v>0.99999999999999978</v>
      </c>
      <c r="R514" s="3">
        <f t="shared" si="78"/>
        <v>6.4143405113686228E-2</v>
      </c>
      <c r="S514" s="7">
        <f t="shared" si="79"/>
        <v>15.590067259878456</v>
      </c>
    </row>
    <row r="515" spans="1:19" x14ac:dyDescent="0.25">
      <c r="A515" s="1">
        <v>53</v>
      </c>
      <c r="B515" s="5">
        <v>0.67013888888888884</v>
      </c>
      <c r="C515" s="1" t="s">
        <v>69</v>
      </c>
      <c r="D515" s="1">
        <v>8</v>
      </c>
      <c r="E515" s="1">
        <v>1</v>
      </c>
      <c r="F515" s="1" t="s">
        <v>543</v>
      </c>
      <c r="G515" s="2">
        <v>38.6764333333333</v>
      </c>
      <c r="H515" s="1">
        <f>1+COUNTIFS(A:A,A515,G:G,"&gt;"&amp;G515)</f>
        <v>10</v>
      </c>
      <c r="I515" s="2">
        <f>AVERAGEIF(A:A,A515,G:G)</f>
        <v>49.866256666666651</v>
      </c>
      <c r="J515" s="2">
        <f t="shared" si="72"/>
        <v>-11.189823333333351</v>
      </c>
      <c r="K515" s="2">
        <f t="shared" si="73"/>
        <v>78.810176666666649</v>
      </c>
      <c r="L515" s="2">
        <f t="shared" si="74"/>
        <v>113.13825879841417</v>
      </c>
      <c r="M515" s="2">
        <f>SUMIF(A:A,A515,L:L)</f>
        <v>2359.645317090451</v>
      </c>
      <c r="N515" s="3">
        <f t="shared" si="75"/>
        <v>4.7947146115128327E-2</v>
      </c>
      <c r="O515" s="6">
        <f t="shared" si="76"/>
        <v>20.856298675188075</v>
      </c>
      <c r="P515" s="3">
        <f t="shared" si="77"/>
        <v>4.7947146115128327E-2</v>
      </c>
      <c r="Q515" s="3">
        <f>IF(ISNUMBER(P515),SUMIF(A:A,A515,P:P),"")</f>
        <v>0.99999999999999978</v>
      </c>
      <c r="R515" s="3">
        <f t="shared" si="78"/>
        <v>4.794714611512834E-2</v>
      </c>
      <c r="S515" s="7">
        <f t="shared" si="79"/>
        <v>20.856298675188068</v>
      </c>
    </row>
    <row r="516" spans="1:19" x14ac:dyDescent="0.25">
      <c r="A516" s="1">
        <v>54</v>
      </c>
      <c r="B516" s="5">
        <v>0.67291666666666661</v>
      </c>
      <c r="C516" s="1" t="s">
        <v>121</v>
      </c>
      <c r="D516" s="1">
        <v>7</v>
      </c>
      <c r="E516" s="1">
        <v>1</v>
      </c>
      <c r="F516" s="1" t="s">
        <v>552</v>
      </c>
      <c r="G516" s="2">
        <v>56.633666666666706</v>
      </c>
      <c r="H516" s="1">
        <f>1+COUNTIFS(A:A,A516,G:G,"&gt;"&amp;G516)</f>
        <v>1</v>
      </c>
      <c r="I516" s="2">
        <f>AVERAGEIF(A:A,A516,G:G)</f>
        <v>43.948996296296315</v>
      </c>
      <c r="J516" s="2">
        <f t="shared" si="72"/>
        <v>12.684670370370391</v>
      </c>
      <c r="K516" s="2">
        <f t="shared" si="73"/>
        <v>102.68467037037038</v>
      </c>
      <c r="L516" s="2">
        <f t="shared" si="74"/>
        <v>473.93975867826862</v>
      </c>
      <c r="M516" s="2">
        <f>SUMIF(A:A,A516,L:L)</f>
        <v>2399.3046442979826</v>
      </c>
      <c r="N516" s="3">
        <f t="shared" si="75"/>
        <v>0.19753213073821213</v>
      </c>
      <c r="O516" s="6">
        <f t="shared" si="76"/>
        <v>5.0624675401557457</v>
      </c>
      <c r="P516" s="3">
        <f t="shared" si="77"/>
        <v>0.19753213073821213</v>
      </c>
      <c r="Q516" s="3">
        <f>IF(ISNUMBER(P516),SUMIF(A:A,A516,P:P),"")</f>
        <v>0.97318232303337038</v>
      </c>
      <c r="R516" s="3">
        <f t="shared" si="78"/>
        <v>0.20297546108576281</v>
      </c>
      <c r="S516" s="7">
        <f t="shared" si="79"/>
        <v>4.9267039210098016</v>
      </c>
    </row>
    <row r="517" spans="1:19" x14ac:dyDescent="0.25">
      <c r="A517" s="1">
        <v>54</v>
      </c>
      <c r="B517" s="5">
        <v>0.67291666666666661</v>
      </c>
      <c r="C517" s="1" t="s">
        <v>121</v>
      </c>
      <c r="D517" s="1">
        <v>7</v>
      </c>
      <c r="E517" s="1">
        <v>6</v>
      </c>
      <c r="F517" s="1" t="s">
        <v>554</v>
      </c>
      <c r="G517" s="2">
        <v>55.595799999999997</v>
      </c>
      <c r="H517" s="1">
        <f>1+COUNTIFS(A:A,A517,G:G,"&gt;"&amp;G517)</f>
        <v>2</v>
      </c>
      <c r="I517" s="2">
        <f>AVERAGEIF(A:A,A517,G:G)</f>
        <v>43.948996296296315</v>
      </c>
      <c r="J517" s="2">
        <f t="shared" si="72"/>
        <v>11.646803703703682</v>
      </c>
      <c r="K517" s="2">
        <f t="shared" si="73"/>
        <v>101.64680370370368</v>
      </c>
      <c r="L517" s="2">
        <f t="shared" si="74"/>
        <v>445.32672320786992</v>
      </c>
      <c r="M517" s="2">
        <f>SUMIF(A:A,A517,L:L)</f>
        <v>2399.3046442979826</v>
      </c>
      <c r="N517" s="3">
        <f t="shared" si="75"/>
        <v>0.18560657741658687</v>
      </c>
      <c r="O517" s="6">
        <f t="shared" si="76"/>
        <v>5.3877401001557086</v>
      </c>
      <c r="P517" s="3">
        <f t="shared" si="77"/>
        <v>0.18560657741658687</v>
      </c>
      <c r="Q517" s="3">
        <f>IF(ISNUMBER(P517),SUMIF(A:A,A517,P:P),"")</f>
        <v>0.97318232303337038</v>
      </c>
      <c r="R517" s="3">
        <f t="shared" si="78"/>
        <v>0.19072127906933059</v>
      </c>
      <c r="S517" s="7">
        <f t="shared" si="79"/>
        <v>5.2432534265695763</v>
      </c>
    </row>
    <row r="518" spans="1:19" x14ac:dyDescent="0.25">
      <c r="A518" s="1">
        <v>54</v>
      </c>
      <c r="B518" s="5">
        <v>0.67291666666666661</v>
      </c>
      <c r="C518" s="1" t="s">
        <v>121</v>
      </c>
      <c r="D518" s="1">
        <v>7</v>
      </c>
      <c r="E518" s="1">
        <v>5</v>
      </c>
      <c r="F518" s="1" t="s">
        <v>553</v>
      </c>
      <c r="G518" s="2">
        <v>52.903033333333404</v>
      </c>
      <c r="H518" s="1">
        <f>1+COUNTIFS(A:A,A518,G:G,"&gt;"&amp;G518)</f>
        <v>3</v>
      </c>
      <c r="I518" s="2">
        <f>AVERAGEIF(A:A,A518,G:G)</f>
        <v>43.948996296296315</v>
      </c>
      <c r="J518" s="2">
        <f t="shared" si="72"/>
        <v>8.9540370370370894</v>
      </c>
      <c r="K518" s="2">
        <f t="shared" si="73"/>
        <v>98.954037037037097</v>
      </c>
      <c r="L518" s="2">
        <f t="shared" si="74"/>
        <v>378.88859687209145</v>
      </c>
      <c r="M518" s="2">
        <f>SUMIF(A:A,A518,L:L)</f>
        <v>2399.3046442979826</v>
      </c>
      <c r="N518" s="3">
        <f t="shared" si="75"/>
        <v>0.15791600194353445</v>
      </c>
      <c r="O518" s="6">
        <f t="shared" si="76"/>
        <v>6.33248048134835</v>
      </c>
      <c r="P518" s="3">
        <f t="shared" si="77"/>
        <v>0.15791600194353445</v>
      </c>
      <c r="Q518" s="3">
        <f>IF(ISNUMBER(P518),SUMIF(A:A,A518,P:P),"")</f>
        <v>0.97318232303337038</v>
      </c>
      <c r="R518" s="3">
        <f t="shared" si="78"/>
        <v>0.16226764318048501</v>
      </c>
      <c r="S518" s="7">
        <f t="shared" si="79"/>
        <v>6.1626580654020628</v>
      </c>
    </row>
    <row r="519" spans="1:19" x14ac:dyDescent="0.25">
      <c r="A519" s="1">
        <v>54</v>
      </c>
      <c r="B519" s="5">
        <v>0.67291666666666661</v>
      </c>
      <c r="C519" s="1" t="s">
        <v>121</v>
      </c>
      <c r="D519" s="1">
        <v>7</v>
      </c>
      <c r="E519" s="1">
        <v>7</v>
      </c>
      <c r="F519" s="1" t="s">
        <v>555</v>
      </c>
      <c r="G519" s="2">
        <v>52.842933333333399</v>
      </c>
      <c r="H519" s="1">
        <f>1+COUNTIFS(A:A,A519,G:G,"&gt;"&amp;G519)</f>
        <v>4</v>
      </c>
      <c r="I519" s="2">
        <f>AVERAGEIF(A:A,A519,G:G)</f>
        <v>43.948996296296315</v>
      </c>
      <c r="J519" s="2">
        <f t="shared" si="72"/>
        <v>8.8939370370370838</v>
      </c>
      <c r="K519" s="2">
        <f t="shared" si="73"/>
        <v>98.893937037037091</v>
      </c>
      <c r="L519" s="2">
        <f t="shared" si="74"/>
        <v>377.52478502236585</v>
      </c>
      <c r="M519" s="2">
        <f>SUMIF(A:A,A519,L:L)</f>
        <v>2399.3046442979826</v>
      </c>
      <c r="N519" s="3">
        <f t="shared" si="75"/>
        <v>0.15734758231705362</v>
      </c>
      <c r="O519" s="6">
        <f t="shared" si="76"/>
        <v>6.3553566268658086</v>
      </c>
      <c r="P519" s="3">
        <f t="shared" si="77"/>
        <v>0.15734758231705362</v>
      </c>
      <c r="Q519" s="3">
        <f>IF(ISNUMBER(P519),SUMIF(A:A,A519,P:P),"")</f>
        <v>0.97318232303337038</v>
      </c>
      <c r="R519" s="3">
        <f t="shared" si="78"/>
        <v>0.16168355979443552</v>
      </c>
      <c r="S519" s="7">
        <f t="shared" si="79"/>
        <v>6.1849207258387926</v>
      </c>
    </row>
    <row r="520" spans="1:19" x14ac:dyDescent="0.25">
      <c r="A520" s="1">
        <v>54</v>
      </c>
      <c r="B520" s="5">
        <v>0.67291666666666661</v>
      </c>
      <c r="C520" s="1" t="s">
        <v>121</v>
      </c>
      <c r="D520" s="1">
        <v>7</v>
      </c>
      <c r="E520" s="1">
        <v>13</v>
      </c>
      <c r="F520" s="1" t="s">
        <v>558</v>
      </c>
      <c r="G520" s="2">
        <v>44.325866666666705</v>
      </c>
      <c r="H520" s="1">
        <f>1+COUNTIFS(A:A,A520,G:G,"&gt;"&amp;G520)</f>
        <v>5</v>
      </c>
      <c r="I520" s="2">
        <f>AVERAGEIF(A:A,A520,G:G)</f>
        <v>43.948996296296315</v>
      </c>
      <c r="J520" s="2">
        <f t="shared" si="72"/>
        <v>0.37687037037039062</v>
      </c>
      <c r="K520" s="2">
        <f t="shared" si="73"/>
        <v>90.376870370370398</v>
      </c>
      <c r="L520" s="2">
        <f t="shared" si="74"/>
        <v>226.46994030310029</v>
      </c>
      <c r="M520" s="2">
        <f>SUMIF(A:A,A520,L:L)</f>
        <v>2399.3046442979826</v>
      </c>
      <c r="N520" s="3">
        <f t="shared" si="75"/>
        <v>9.4389822835258833E-2</v>
      </c>
      <c r="O520" s="6">
        <f t="shared" si="76"/>
        <v>10.594362506065169</v>
      </c>
      <c r="P520" s="3">
        <f t="shared" si="77"/>
        <v>9.4389822835258833E-2</v>
      </c>
      <c r="Q520" s="3">
        <f>IF(ISNUMBER(P520),SUMIF(A:A,A520,P:P),"")</f>
        <v>0.97318232303337038</v>
      </c>
      <c r="R520" s="3">
        <f t="shared" si="78"/>
        <v>9.6990893279945242E-2</v>
      </c>
      <c r="S520" s="7">
        <f t="shared" si="79"/>
        <v>10.31024631471014</v>
      </c>
    </row>
    <row r="521" spans="1:19" x14ac:dyDescent="0.25">
      <c r="A521" s="1">
        <v>54</v>
      </c>
      <c r="B521" s="5">
        <v>0.67291666666666661</v>
      </c>
      <c r="C521" s="1" t="s">
        <v>121</v>
      </c>
      <c r="D521" s="1">
        <v>7</v>
      </c>
      <c r="E521" s="1">
        <v>12</v>
      </c>
      <c r="F521" s="1" t="s">
        <v>557</v>
      </c>
      <c r="G521" s="2">
        <v>39.788066666666701</v>
      </c>
      <c r="H521" s="1">
        <f>1+COUNTIFS(A:A,A521,G:G,"&gt;"&amp;G521)</f>
        <v>6</v>
      </c>
      <c r="I521" s="2">
        <f>AVERAGEIF(A:A,A521,G:G)</f>
        <v>43.948996296296315</v>
      </c>
      <c r="J521" s="2">
        <f t="shared" si="72"/>
        <v>-4.1609296296296137</v>
      </c>
      <c r="K521" s="2">
        <f t="shared" si="73"/>
        <v>85.839070370370393</v>
      </c>
      <c r="L521" s="2">
        <f t="shared" si="74"/>
        <v>172.4908552844168</v>
      </c>
      <c r="M521" s="2">
        <f>SUMIF(A:A,A521,L:L)</f>
        <v>2399.3046442979826</v>
      </c>
      <c r="N521" s="3">
        <f t="shared" si="75"/>
        <v>7.1892019087424486E-2</v>
      </c>
      <c r="O521" s="6">
        <f t="shared" si="76"/>
        <v>13.909749826110007</v>
      </c>
      <c r="P521" s="3">
        <f t="shared" si="77"/>
        <v>7.1892019087424486E-2</v>
      </c>
      <c r="Q521" s="3">
        <f>IF(ISNUMBER(P521),SUMIF(A:A,A521,P:P),"")</f>
        <v>0.97318232303337038</v>
      </c>
      <c r="R521" s="3">
        <f t="shared" si="78"/>
        <v>7.3873124681652594E-2</v>
      </c>
      <c r="S521" s="7">
        <f t="shared" si="79"/>
        <v>13.536722648586757</v>
      </c>
    </row>
    <row r="522" spans="1:19" x14ac:dyDescent="0.25">
      <c r="A522" s="1">
        <v>54</v>
      </c>
      <c r="B522" s="5">
        <v>0.67291666666666661</v>
      </c>
      <c r="C522" s="1" t="s">
        <v>121</v>
      </c>
      <c r="D522" s="1">
        <v>7</v>
      </c>
      <c r="E522" s="1">
        <v>9</v>
      </c>
      <c r="F522" s="1" t="s">
        <v>556</v>
      </c>
      <c r="G522" s="2">
        <v>36.285233333333302</v>
      </c>
      <c r="H522" s="1">
        <f>1+COUNTIFS(A:A,A522,G:G,"&gt;"&amp;G522)</f>
        <v>7</v>
      </c>
      <c r="I522" s="2">
        <f>AVERAGEIF(A:A,A522,G:G)</f>
        <v>43.948996296296315</v>
      </c>
      <c r="J522" s="2">
        <f t="shared" si="72"/>
        <v>-7.6637629629630126</v>
      </c>
      <c r="K522" s="2">
        <f t="shared" si="73"/>
        <v>82.336237037036994</v>
      </c>
      <c r="L522" s="2">
        <f t="shared" si="74"/>
        <v>139.79460276485455</v>
      </c>
      <c r="M522" s="2">
        <f>SUMIF(A:A,A522,L:L)</f>
        <v>2399.3046442979826</v>
      </c>
      <c r="N522" s="3">
        <f t="shared" si="75"/>
        <v>5.8264632253799235E-2</v>
      </c>
      <c r="O522" s="6">
        <f t="shared" si="76"/>
        <v>17.163070653977972</v>
      </c>
      <c r="P522" s="3">
        <f t="shared" si="77"/>
        <v>5.8264632253799235E-2</v>
      </c>
      <c r="Q522" s="3">
        <f>IF(ISNUMBER(P522),SUMIF(A:A,A522,P:P),"")</f>
        <v>0.97318232303337038</v>
      </c>
      <c r="R522" s="3">
        <f t="shared" si="78"/>
        <v>5.9870212266279872E-2</v>
      </c>
      <c r="S522" s="7">
        <f t="shared" si="79"/>
        <v>16.702796969424149</v>
      </c>
    </row>
    <row r="523" spans="1:19" x14ac:dyDescent="0.25">
      <c r="A523" s="1">
        <v>54</v>
      </c>
      <c r="B523" s="5">
        <v>0.67291666666666661</v>
      </c>
      <c r="C523" s="1" t="s">
        <v>121</v>
      </c>
      <c r="D523" s="1">
        <v>7</v>
      </c>
      <c r="E523" s="1">
        <v>16</v>
      </c>
      <c r="F523" s="1" t="s">
        <v>560</v>
      </c>
      <c r="G523" s="2">
        <v>33.813366666666703</v>
      </c>
      <c r="H523" s="1">
        <f>1+COUNTIFS(A:A,A523,G:G,"&gt;"&amp;G523)</f>
        <v>8</v>
      </c>
      <c r="I523" s="2">
        <f>AVERAGEIF(A:A,A523,G:G)</f>
        <v>43.948996296296315</v>
      </c>
      <c r="J523" s="2">
        <f t="shared" si="72"/>
        <v>-10.135629629629612</v>
      </c>
      <c r="K523" s="2">
        <f t="shared" si="73"/>
        <v>79.864370370370381</v>
      </c>
      <c r="L523" s="2">
        <f t="shared" si="74"/>
        <v>120.52560526969778</v>
      </c>
      <c r="M523" s="2">
        <f>SUMIF(A:A,A523,L:L)</f>
        <v>2399.3046442979826</v>
      </c>
      <c r="N523" s="3">
        <f t="shared" si="75"/>
        <v>5.0233556441500828E-2</v>
      </c>
      <c r="O523" s="6">
        <f t="shared" si="76"/>
        <v>19.907011783339364</v>
      </c>
      <c r="P523" s="3">
        <f t="shared" si="77"/>
        <v>5.0233556441500828E-2</v>
      </c>
      <c r="Q523" s="3">
        <f>IF(ISNUMBER(P523),SUMIF(A:A,A523,P:P),"")</f>
        <v>0.97318232303337038</v>
      </c>
      <c r="R523" s="3">
        <f t="shared" si="78"/>
        <v>5.1617826642108372E-2</v>
      </c>
      <c r="S523" s="7">
        <f t="shared" si="79"/>
        <v>19.373151971962884</v>
      </c>
    </row>
    <row r="524" spans="1:19" x14ac:dyDescent="0.25">
      <c r="A524" s="1">
        <v>54</v>
      </c>
      <c r="B524" s="5">
        <v>0.67291666666666661</v>
      </c>
      <c r="C524" s="1" t="s">
        <v>121</v>
      </c>
      <c r="D524" s="1">
        <v>7</v>
      </c>
      <c r="E524" s="1">
        <v>15</v>
      </c>
      <c r="F524" s="1" t="s">
        <v>559</v>
      </c>
      <c r="G524" s="2">
        <v>23.352999999999998</v>
      </c>
      <c r="H524" s="1">
        <f>1+COUNTIFS(A:A,A524,G:G,"&gt;"&amp;G524)</f>
        <v>9</v>
      </c>
      <c r="I524" s="2">
        <f>AVERAGEIF(A:A,A524,G:G)</f>
        <v>43.948996296296315</v>
      </c>
      <c r="J524" s="2">
        <f t="shared" si="72"/>
        <v>-20.595996296296317</v>
      </c>
      <c r="K524" s="2">
        <f t="shared" si="73"/>
        <v>69.40400370370368</v>
      </c>
      <c r="L524" s="2">
        <f t="shared" si="74"/>
        <v>64.343776895317205</v>
      </c>
      <c r="M524" s="2">
        <f>SUMIF(A:A,A524,L:L)</f>
        <v>2399.3046442979826</v>
      </c>
      <c r="N524" s="3">
        <f t="shared" si="75"/>
        <v>2.6817676966629504E-2</v>
      </c>
      <c r="O524" s="6">
        <f t="shared" si="76"/>
        <v>37.288837554585619</v>
      </c>
      <c r="P524" s="3" t="str">
        <f t="shared" si="77"/>
        <v/>
      </c>
      <c r="Q524" s="3" t="str">
        <f>IF(ISNUMBER(P524),SUMIF(A:A,A524,P:P),"")</f>
        <v/>
      </c>
      <c r="R524" s="3" t="str">
        <f t="shared" si="78"/>
        <v/>
      </c>
      <c r="S524" s="7" t="str">
        <f t="shared" si="79"/>
        <v/>
      </c>
    </row>
    <row r="525" spans="1:19" x14ac:dyDescent="0.25">
      <c r="A525" s="1">
        <v>55</v>
      </c>
      <c r="B525" s="5">
        <v>0.67499999999999993</v>
      </c>
      <c r="C525" s="1" t="s">
        <v>176</v>
      </c>
      <c r="D525" s="1">
        <v>5</v>
      </c>
      <c r="E525" s="1">
        <v>4</v>
      </c>
      <c r="F525" s="1" t="s">
        <v>564</v>
      </c>
      <c r="G525" s="2">
        <v>71.541166666666598</v>
      </c>
      <c r="H525" s="1">
        <f>1+COUNTIFS(A:A,A525,G:G,"&gt;"&amp;G525)</f>
        <v>1</v>
      </c>
      <c r="I525" s="2">
        <f>AVERAGEIF(A:A,A525,G:G)</f>
        <v>50.698538888888855</v>
      </c>
      <c r="J525" s="2">
        <f t="shared" si="72"/>
        <v>20.842627777777743</v>
      </c>
      <c r="K525" s="2">
        <f t="shared" si="73"/>
        <v>110.84262777777775</v>
      </c>
      <c r="L525" s="2">
        <f t="shared" si="74"/>
        <v>773.2154017812768</v>
      </c>
      <c r="M525" s="2">
        <f>SUMIF(A:A,A525,L:L)</f>
        <v>1779.4433224693698</v>
      </c>
      <c r="N525" s="3">
        <f t="shared" si="75"/>
        <v>0.43452656907794623</v>
      </c>
      <c r="O525" s="6">
        <f t="shared" si="76"/>
        <v>2.3013552476709842</v>
      </c>
      <c r="P525" s="3">
        <f t="shared" si="77"/>
        <v>0.43452656907794623</v>
      </c>
      <c r="Q525" s="3">
        <f>IF(ISNUMBER(P525),SUMIF(A:A,A525,P:P),"")</f>
        <v>0.96873925705136588</v>
      </c>
      <c r="R525" s="3">
        <f t="shared" si="78"/>
        <v>0.44854852935407169</v>
      </c>
      <c r="S525" s="7">
        <f t="shared" si="79"/>
        <v>2.2294131728400517</v>
      </c>
    </row>
    <row r="526" spans="1:19" x14ac:dyDescent="0.25">
      <c r="A526" s="1">
        <v>55</v>
      </c>
      <c r="B526" s="5">
        <v>0.67499999999999993</v>
      </c>
      <c r="C526" s="1" t="s">
        <v>176</v>
      </c>
      <c r="D526" s="1">
        <v>5</v>
      </c>
      <c r="E526" s="1">
        <v>1</v>
      </c>
      <c r="F526" s="1" t="s">
        <v>561</v>
      </c>
      <c r="G526" s="2">
        <v>58.854533333333301</v>
      </c>
      <c r="H526" s="1">
        <f>1+COUNTIFS(A:A,A526,G:G,"&gt;"&amp;G526)</f>
        <v>2</v>
      </c>
      <c r="I526" s="2">
        <f>AVERAGEIF(A:A,A526,G:G)</f>
        <v>50.698538888888855</v>
      </c>
      <c r="J526" s="2">
        <f t="shared" si="72"/>
        <v>8.1559944444444454</v>
      </c>
      <c r="K526" s="2">
        <f t="shared" si="73"/>
        <v>98.155994444444445</v>
      </c>
      <c r="L526" s="2">
        <f t="shared" si="74"/>
        <v>361.17393859896953</v>
      </c>
      <c r="M526" s="2">
        <f>SUMIF(A:A,A526,L:L)</f>
        <v>1779.4433224693698</v>
      </c>
      <c r="N526" s="3">
        <f t="shared" si="75"/>
        <v>0.20297018401112157</v>
      </c>
      <c r="O526" s="6">
        <f t="shared" si="76"/>
        <v>4.9268320116673188</v>
      </c>
      <c r="P526" s="3">
        <f t="shared" si="77"/>
        <v>0.20297018401112157</v>
      </c>
      <c r="Q526" s="3">
        <f>IF(ISNUMBER(P526),SUMIF(A:A,A526,P:P),"")</f>
        <v>0.96873925705136588</v>
      </c>
      <c r="R526" s="3">
        <f t="shared" si="78"/>
        <v>0.20951993277212611</v>
      </c>
      <c r="S526" s="7">
        <f t="shared" si="79"/>
        <v>4.7728155825994847</v>
      </c>
    </row>
    <row r="527" spans="1:19" x14ac:dyDescent="0.25">
      <c r="A527" s="1">
        <v>55</v>
      </c>
      <c r="B527" s="5">
        <v>0.67499999999999993</v>
      </c>
      <c r="C527" s="1" t="s">
        <v>176</v>
      </c>
      <c r="D527" s="1">
        <v>5</v>
      </c>
      <c r="E527" s="1">
        <v>2</v>
      </c>
      <c r="F527" s="1" t="s">
        <v>562</v>
      </c>
      <c r="G527" s="2">
        <v>48.976500000000001</v>
      </c>
      <c r="H527" s="1">
        <f>1+COUNTIFS(A:A,A527,G:G,"&gt;"&amp;G527)</f>
        <v>3</v>
      </c>
      <c r="I527" s="2">
        <f>AVERAGEIF(A:A,A527,G:G)</f>
        <v>50.698538888888855</v>
      </c>
      <c r="J527" s="2">
        <f t="shared" si="72"/>
        <v>-1.7220388888888536</v>
      </c>
      <c r="K527" s="2">
        <f t="shared" si="73"/>
        <v>88.277961111111154</v>
      </c>
      <c r="L527" s="2">
        <f t="shared" si="74"/>
        <v>199.67232873840607</v>
      </c>
      <c r="M527" s="2">
        <f>SUMIF(A:A,A527,L:L)</f>
        <v>1779.4433224693698</v>
      </c>
      <c r="N527" s="3">
        <f t="shared" si="75"/>
        <v>0.11221055833423045</v>
      </c>
      <c r="O527" s="6">
        <f t="shared" si="76"/>
        <v>8.9118173445086981</v>
      </c>
      <c r="P527" s="3">
        <f t="shared" si="77"/>
        <v>0.11221055833423045</v>
      </c>
      <c r="Q527" s="3">
        <f>IF(ISNUMBER(P527),SUMIF(A:A,A527,P:P),"")</f>
        <v>0.96873925705136588</v>
      </c>
      <c r="R527" s="3">
        <f t="shared" si="78"/>
        <v>0.11583153827767367</v>
      </c>
      <c r="S527" s="7">
        <f t="shared" si="79"/>
        <v>8.6332273132968336</v>
      </c>
    </row>
    <row r="528" spans="1:19" x14ac:dyDescent="0.25">
      <c r="A528" s="1">
        <v>55</v>
      </c>
      <c r="B528" s="5">
        <v>0.67499999999999993</v>
      </c>
      <c r="C528" s="1" t="s">
        <v>176</v>
      </c>
      <c r="D528" s="1">
        <v>5</v>
      </c>
      <c r="E528" s="1">
        <v>3</v>
      </c>
      <c r="F528" s="1" t="s">
        <v>563</v>
      </c>
      <c r="G528" s="2">
        <v>48.5846666666666</v>
      </c>
      <c r="H528" s="1">
        <f>1+COUNTIFS(A:A,A528,G:G,"&gt;"&amp;G528)</f>
        <v>4</v>
      </c>
      <c r="I528" s="2">
        <f>AVERAGEIF(A:A,A528,G:G)</f>
        <v>50.698538888888855</v>
      </c>
      <c r="J528" s="2">
        <f t="shared" si="72"/>
        <v>-2.1138722222222555</v>
      </c>
      <c r="K528" s="2">
        <f t="shared" si="73"/>
        <v>87.886127777777745</v>
      </c>
      <c r="L528" s="2">
        <f t="shared" si="74"/>
        <v>195.03278383560604</v>
      </c>
      <c r="M528" s="2">
        <f>SUMIF(A:A,A528,L:L)</f>
        <v>1779.4433224693698</v>
      </c>
      <c r="N528" s="3">
        <f t="shared" si="75"/>
        <v>0.10960325702588553</v>
      </c>
      <c r="O528" s="6">
        <f t="shared" si="76"/>
        <v>9.1238164552338556</v>
      </c>
      <c r="P528" s="3">
        <f t="shared" si="77"/>
        <v>0.10960325702588553</v>
      </c>
      <c r="Q528" s="3">
        <f>IF(ISNUMBER(P528),SUMIF(A:A,A528,P:P),"")</f>
        <v>0.96873925705136588</v>
      </c>
      <c r="R528" s="3">
        <f t="shared" si="78"/>
        <v>0.11314010062882585</v>
      </c>
      <c r="S528" s="7">
        <f t="shared" si="79"/>
        <v>8.838599174316272</v>
      </c>
    </row>
    <row r="529" spans="1:19" x14ac:dyDescent="0.25">
      <c r="A529" s="1">
        <v>55</v>
      </c>
      <c r="B529" s="5">
        <v>0.67499999999999993</v>
      </c>
      <c r="C529" s="1" t="s">
        <v>176</v>
      </c>
      <c r="D529" s="1">
        <v>5</v>
      </c>
      <c r="E529" s="1">
        <v>5</v>
      </c>
      <c r="F529" s="1" t="s">
        <v>565</v>
      </c>
      <c r="G529" s="2">
        <v>48.558099999999897</v>
      </c>
      <c r="H529" s="1">
        <f>1+COUNTIFS(A:A,A529,G:G,"&gt;"&amp;G529)</f>
        <v>5</v>
      </c>
      <c r="I529" s="2">
        <f>AVERAGEIF(A:A,A529,G:G)</f>
        <v>50.698538888888855</v>
      </c>
      <c r="J529" s="2">
        <f t="shared" si="72"/>
        <v>-2.1404388888889585</v>
      </c>
      <c r="K529" s="2">
        <f t="shared" si="73"/>
        <v>87.859561111111049</v>
      </c>
      <c r="L529" s="2">
        <f t="shared" si="74"/>
        <v>194.72214921973307</v>
      </c>
      <c r="M529" s="2">
        <f>SUMIF(A:A,A529,L:L)</f>
        <v>1779.4433224693698</v>
      </c>
      <c r="N529" s="3">
        <f t="shared" si="75"/>
        <v>0.10942868860218215</v>
      </c>
      <c r="O529" s="6">
        <f t="shared" si="76"/>
        <v>9.1383714158853468</v>
      </c>
      <c r="P529" s="3">
        <f t="shared" si="77"/>
        <v>0.10942868860218215</v>
      </c>
      <c r="Q529" s="3">
        <f>IF(ISNUMBER(P529),SUMIF(A:A,A529,P:P),"")</f>
        <v>0.96873925705136588</v>
      </c>
      <c r="R529" s="3">
        <f t="shared" si="78"/>
        <v>0.11295989896730267</v>
      </c>
      <c r="S529" s="7">
        <f t="shared" si="79"/>
        <v>8.85269913608421</v>
      </c>
    </row>
    <row r="530" spans="1:19" x14ac:dyDescent="0.25">
      <c r="A530" s="1">
        <v>55</v>
      </c>
      <c r="B530" s="5">
        <v>0.67499999999999993</v>
      </c>
      <c r="C530" s="1" t="s">
        <v>176</v>
      </c>
      <c r="D530" s="1">
        <v>5</v>
      </c>
      <c r="E530" s="1">
        <v>6</v>
      </c>
      <c r="F530" s="1" t="s">
        <v>566</v>
      </c>
      <c r="G530" s="2">
        <v>27.676266666666699</v>
      </c>
      <c r="H530" s="1">
        <f>1+COUNTIFS(A:A,A530,G:G,"&gt;"&amp;G530)</f>
        <v>6</v>
      </c>
      <c r="I530" s="2">
        <f>AVERAGEIF(A:A,A530,G:G)</f>
        <v>50.698538888888855</v>
      </c>
      <c r="J530" s="2">
        <f t="shared" si="72"/>
        <v>-23.022272222222156</v>
      </c>
      <c r="K530" s="2">
        <f t="shared" si="73"/>
        <v>66.977727777777844</v>
      </c>
      <c r="L530" s="2">
        <f t="shared" si="74"/>
        <v>55.626720295378249</v>
      </c>
      <c r="M530" s="2">
        <f>SUMIF(A:A,A530,L:L)</f>
        <v>1779.4433224693698</v>
      </c>
      <c r="N530" s="3">
        <f t="shared" si="75"/>
        <v>3.126074294863402E-2</v>
      </c>
      <c r="O530" s="6">
        <f t="shared" si="76"/>
        <v>31.989003001084988</v>
      </c>
      <c r="P530" s="3" t="str">
        <f t="shared" si="77"/>
        <v/>
      </c>
      <c r="Q530" s="3" t="str">
        <f>IF(ISNUMBER(P530),SUMIF(A:A,A530,P:P),"")</f>
        <v/>
      </c>
      <c r="R530" s="3" t="str">
        <f t="shared" si="78"/>
        <v/>
      </c>
      <c r="S530" s="7" t="str">
        <f t="shared" si="79"/>
        <v/>
      </c>
    </row>
    <row r="531" spans="1:19" x14ac:dyDescent="0.25">
      <c r="A531" s="1">
        <v>56</v>
      </c>
      <c r="B531" s="5">
        <v>0.67638888888888893</v>
      </c>
      <c r="C531" s="1" t="s">
        <v>76</v>
      </c>
      <c r="D531" s="1">
        <v>8</v>
      </c>
      <c r="E531" s="1">
        <v>5</v>
      </c>
      <c r="F531" s="1" t="s">
        <v>570</v>
      </c>
      <c r="G531" s="2">
        <v>66.645099999999999</v>
      </c>
      <c r="H531" s="1">
        <f>1+COUNTIFS(A:A,A531,G:G,"&gt;"&amp;G531)</f>
        <v>1</v>
      </c>
      <c r="I531" s="2">
        <f>AVERAGEIF(A:A,A531,G:G)</f>
        <v>49.59053999999999</v>
      </c>
      <c r="J531" s="2">
        <f t="shared" si="72"/>
        <v>17.054560000000009</v>
      </c>
      <c r="K531" s="2">
        <f t="shared" si="73"/>
        <v>107.05456000000001</v>
      </c>
      <c r="L531" s="2">
        <f t="shared" si="74"/>
        <v>616.0164082818801</v>
      </c>
      <c r="M531" s="2">
        <f>SUMIF(A:A,A531,L:L)</f>
        <v>2470.4061229448366</v>
      </c>
      <c r="N531" s="3">
        <f t="shared" si="75"/>
        <v>0.24935835551911623</v>
      </c>
      <c r="O531" s="6">
        <f t="shared" si="76"/>
        <v>4.010292728784612</v>
      </c>
      <c r="P531" s="3">
        <f t="shared" si="77"/>
        <v>0.24935835551911623</v>
      </c>
      <c r="Q531" s="3">
        <f>IF(ISNUMBER(P531),SUMIF(A:A,A531,P:P),"")</f>
        <v>0.95419922370581944</v>
      </c>
      <c r="R531" s="3">
        <f t="shared" si="78"/>
        <v>0.26132735106478527</v>
      </c>
      <c r="S531" s="7">
        <f t="shared" si="79"/>
        <v>3.8266182086393687</v>
      </c>
    </row>
    <row r="532" spans="1:19" x14ac:dyDescent="0.25">
      <c r="A532" s="1">
        <v>56</v>
      </c>
      <c r="B532" s="5">
        <v>0.67638888888888893</v>
      </c>
      <c r="C532" s="1" t="s">
        <v>76</v>
      </c>
      <c r="D532" s="1">
        <v>8</v>
      </c>
      <c r="E532" s="1">
        <v>4</v>
      </c>
      <c r="F532" s="1" t="s">
        <v>163</v>
      </c>
      <c r="G532" s="2">
        <v>55.884366666666594</v>
      </c>
      <c r="H532" s="1">
        <f>1+COUNTIFS(A:A,A532,G:G,"&gt;"&amp;G532)</f>
        <v>2</v>
      </c>
      <c r="I532" s="2">
        <f>AVERAGEIF(A:A,A532,G:G)</f>
        <v>49.59053999999999</v>
      </c>
      <c r="J532" s="2">
        <f t="shared" si="72"/>
        <v>6.2938266666666038</v>
      </c>
      <c r="K532" s="2">
        <f t="shared" si="73"/>
        <v>96.293826666666604</v>
      </c>
      <c r="L532" s="2">
        <f t="shared" si="74"/>
        <v>322.9926604824696</v>
      </c>
      <c r="M532" s="2">
        <f>SUMIF(A:A,A532,L:L)</f>
        <v>2470.4061229448366</v>
      </c>
      <c r="N532" s="3">
        <f t="shared" si="75"/>
        <v>0.13074476195737714</v>
      </c>
      <c r="O532" s="6">
        <f t="shared" si="76"/>
        <v>7.6484899664737664</v>
      </c>
      <c r="P532" s="3">
        <f t="shared" si="77"/>
        <v>0.13074476195737714</v>
      </c>
      <c r="Q532" s="3">
        <f>IF(ISNUMBER(P532),SUMIF(A:A,A532,P:P),"")</f>
        <v>0.95419922370581944</v>
      </c>
      <c r="R532" s="3">
        <f t="shared" si="78"/>
        <v>0.13702040277249888</v>
      </c>
      <c r="S532" s="7">
        <f t="shared" si="79"/>
        <v>7.2981831885310164</v>
      </c>
    </row>
    <row r="533" spans="1:19" x14ac:dyDescent="0.25">
      <c r="A533" s="1">
        <v>56</v>
      </c>
      <c r="B533" s="5">
        <v>0.67638888888888893</v>
      </c>
      <c r="C533" s="1" t="s">
        <v>76</v>
      </c>
      <c r="D533" s="1">
        <v>8</v>
      </c>
      <c r="E533" s="1">
        <v>7</v>
      </c>
      <c r="F533" s="1" t="s">
        <v>572</v>
      </c>
      <c r="G533" s="2">
        <v>51.806399999999996</v>
      </c>
      <c r="H533" s="1">
        <f>1+COUNTIFS(A:A,A533,G:G,"&gt;"&amp;G533)</f>
        <v>3</v>
      </c>
      <c r="I533" s="2">
        <f>AVERAGEIF(A:A,A533,G:G)</f>
        <v>49.59053999999999</v>
      </c>
      <c r="J533" s="2">
        <f t="shared" si="72"/>
        <v>2.2158600000000064</v>
      </c>
      <c r="K533" s="2">
        <f t="shared" si="73"/>
        <v>92.215860000000006</v>
      </c>
      <c r="L533" s="2">
        <f t="shared" si="74"/>
        <v>252.88923840433446</v>
      </c>
      <c r="M533" s="2">
        <f>SUMIF(A:A,A533,L:L)</f>
        <v>2470.4061229448366</v>
      </c>
      <c r="N533" s="3">
        <f t="shared" si="75"/>
        <v>0.10236747555615631</v>
      </c>
      <c r="O533" s="6">
        <f t="shared" si="76"/>
        <v>9.7687277581776861</v>
      </c>
      <c r="P533" s="3">
        <f t="shared" si="77"/>
        <v>0.10236747555615631</v>
      </c>
      <c r="Q533" s="3">
        <f>IF(ISNUMBER(P533),SUMIF(A:A,A533,P:P),"")</f>
        <v>0.95419922370581944</v>
      </c>
      <c r="R533" s="3">
        <f t="shared" si="78"/>
        <v>0.10728103001236176</v>
      </c>
      <c r="S533" s="7">
        <f t="shared" si="79"/>
        <v>9.3213124434466383</v>
      </c>
    </row>
    <row r="534" spans="1:19" x14ac:dyDescent="0.25">
      <c r="A534" s="1">
        <v>56</v>
      </c>
      <c r="B534" s="5">
        <v>0.67638888888888893</v>
      </c>
      <c r="C534" s="1" t="s">
        <v>76</v>
      </c>
      <c r="D534" s="1">
        <v>8</v>
      </c>
      <c r="E534" s="1">
        <v>3</v>
      </c>
      <c r="F534" s="1" t="s">
        <v>569</v>
      </c>
      <c r="G534" s="2">
        <v>50.008466666666692</v>
      </c>
      <c r="H534" s="1">
        <f>1+COUNTIFS(A:A,A534,G:G,"&gt;"&amp;G534)</f>
        <v>4</v>
      </c>
      <c r="I534" s="2">
        <f>AVERAGEIF(A:A,A534,G:G)</f>
        <v>49.59053999999999</v>
      </c>
      <c r="J534" s="2">
        <f t="shared" si="72"/>
        <v>0.41792666666670186</v>
      </c>
      <c r="K534" s="2">
        <f t="shared" si="73"/>
        <v>90.417926666666702</v>
      </c>
      <c r="L534" s="2">
        <f t="shared" si="74"/>
        <v>227.02850902180202</v>
      </c>
      <c r="M534" s="2">
        <f>SUMIF(A:A,A534,L:L)</f>
        <v>2470.4061229448366</v>
      </c>
      <c r="N534" s="3">
        <f t="shared" si="75"/>
        <v>9.1899265838595673E-2</v>
      </c>
      <c r="O534" s="6">
        <f t="shared" si="76"/>
        <v>10.881479747143116</v>
      </c>
      <c r="P534" s="3">
        <f t="shared" si="77"/>
        <v>9.1899265838595673E-2</v>
      </c>
      <c r="Q534" s="3">
        <f>IF(ISNUMBER(P534),SUMIF(A:A,A534,P:P),"")</f>
        <v>0.95419922370581944</v>
      </c>
      <c r="R534" s="3">
        <f t="shared" si="78"/>
        <v>9.6310354856176561E-2</v>
      </c>
      <c r="S534" s="7">
        <f t="shared" si="79"/>
        <v>10.383099527494558</v>
      </c>
    </row>
    <row r="535" spans="1:19" x14ac:dyDescent="0.25">
      <c r="A535" s="1">
        <v>56</v>
      </c>
      <c r="B535" s="5">
        <v>0.67638888888888893</v>
      </c>
      <c r="C535" s="1" t="s">
        <v>76</v>
      </c>
      <c r="D535" s="1">
        <v>8</v>
      </c>
      <c r="E535" s="1">
        <v>2</v>
      </c>
      <c r="F535" s="1" t="s">
        <v>568</v>
      </c>
      <c r="G535" s="2">
        <v>49.9658333333333</v>
      </c>
      <c r="H535" s="1">
        <f>1+COUNTIFS(A:A,A535,G:G,"&gt;"&amp;G535)</f>
        <v>5</v>
      </c>
      <c r="I535" s="2">
        <f>AVERAGEIF(A:A,A535,G:G)</f>
        <v>49.59053999999999</v>
      </c>
      <c r="J535" s="2">
        <f t="shared" si="72"/>
        <v>0.37529333333331039</v>
      </c>
      <c r="K535" s="2">
        <f t="shared" si="73"/>
        <v>90.375293333333303</v>
      </c>
      <c r="L535" s="2">
        <f t="shared" si="74"/>
        <v>226.44851222788355</v>
      </c>
      <c r="M535" s="2">
        <f>SUMIF(A:A,A535,L:L)</f>
        <v>2470.4061229448366</v>
      </c>
      <c r="N535" s="3">
        <f t="shared" si="75"/>
        <v>9.1664487925550722E-2</v>
      </c>
      <c r="O535" s="6">
        <f t="shared" si="76"/>
        <v>10.909350203452762</v>
      </c>
      <c r="P535" s="3">
        <f t="shared" si="77"/>
        <v>9.1664487925550722E-2</v>
      </c>
      <c r="Q535" s="3">
        <f>IF(ISNUMBER(P535),SUMIF(A:A,A535,P:P),"")</f>
        <v>0.95419922370581944</v>
      </c>
      <c r="R535" s="3">
        <f t="shared" si="78"/>
        <v>9.6064307796807621E-2</v>
      </c>
      <c r="S535" s="7">
        <f t="shared" si="79"/>
        <v>10.409693495269547</v>
      </c>
    </row>
    <row r="536" spans="1:19" x14ac:dyDescent="0.25">
      <c r="A536" s="1">
        <v>56</v>
      </c>
      <c r="B536" s="5">
        <v>0.67638888888888893</v>
      </c>
      <c r="C536" s="1" t="s">
        <v>76</v>
      </c>
      <c r="D536" s="1">
        <v>8</v>
      </c>
      <c r="E536" s="1">
        <v>6</v>
      </c>
      <c r="F536" s="1" t="s">
        <v>571</v>
      </c>
      <c r="G536" s="2">
        <v>48.853733333333402</v>
      </c>
      <c r="H536" s="1">
        <f>1+COUNTIFS(A:A,A536,G:G,"&gt;"&amp;G536)</f>
        <v>6</v>
      </c>
      <c r="I536" s="2">
        <f>AVERAGEIF(A:A,A536,G:G)</f>
        <v>49.59053999999999</v>
      </c>
      <c r="J536" s="2">
        <f t="shared" si="72"/>
        <v>-0.73680666666658823</v>
      </c>
      <c r="K536" s="2">
        <f t="shared" si="73"/>
        <v>89.263193333333419</v>
      </c>
      <c r="L536" s="2">
        <f t="shared" si="74"/>
        <v>211.83159589163662</v>
      </c>
      <c r="M536" s="2">
        <f>SUMIF(A:A,A536,L:L)</f>
        <v>2470.4061229448366</v>
      </c>
      <c r="N536" s="3">
        <f t="shared" si="75"/>
        <v>8.5747680887029096E-2</v>
      </c>
      <c r="O536" s="6">
        <f t="shared" si="76"/>
        <v>11.662122982865048</v>
      </c>
      <c r="P536" s="3">
        <f t="shared" si="77"/>
        <v>8.5747680887029096E-2</v>
      </c>
      <c r="Q536" s="3">
        <f>IF(ISNUMBER(P536),SUMIF(A:A,A536,P:P),"")</f>
        <v>0.95419922370581944</v>
      </c>
      <c r="R536" s="3">
        <f t="shared" si="78"/>
        <v>8.9863498897024038E-2</v>
      </c>
      <c r="S536" s="7">
        <f t="shared" si="79"/>
        <v>11.127988697011624</v>
      </c>
    </row>
    <row r="537" spans="1:19" x14ac:dyDescent="0.25">
      <c r="A537" s="1">
        <v>56</v>
      </c>
      <c r="B537" s="5">
        <v>0.67638888888888893</v>
      </c>
      <c r="C537" s="1" t="s">
        <v>76</v>
      </c>
      <c r="D537" s="1">
        <v>8</v>
      </c>
      <c r="E537" s="1">
        <v>1</v>
      </c>
      <c r="F537" s="1" t="s">
        <v>567</v>
      </c>
      <c r="G537" s="2">
        <v>46.331299999999999</v>
      </c>
      <c r="H537" s="1">
        <f>1+COUNTIFS(A:A,A537,G:G,"&gt;"&amp;G537)</f>
        <v>7</v>
      </c>
      <c r="I537" s="2">
        <f>AVERAGEIF(A:A,A537,G:G)</f>
        <v>49.59053999999999</v>
      </c>
      <c r="J537" s="2">
        <f t="shared" si="72"/>
        <v>-3.2592399999999913</v>
      </c>
      <c r="K537" s="2">
        <f t="shared" si="73"/>
        <v>86.740760000000009</v>
      </c>
      <c r="L537" s="2">
        <f t="shared" si="74"/>
        <v>182.07989968524288</v>
      </c>
      <c r="M537" s="2">
        <f>SUMIF(A:A,A537,L:L)</f>
        <v>2470.4061229448366</v>
      </c>
      <c r="N537" s="3">
        <f t="shared" si="75"/>
        <v>7.3704439927551407E-2</v>
      </c>
      <c r="O537" s="6">
        <f t="shared" si="76"/>
        <v>13.567703668638702</v>
      </c>
      <c r="P537" s="3">
        <f t="shared" si="77"/>
        <v>7.3704439927551407E-2</v>
      </c>
      <c r="Q537" s="3">
        <f>IF(ISNUMBER(P537),SUMIF(A:A,A537,P:P),"")</f>
        <v>0.95419922370581944</v>
      </c>
      <c r="R537" s="3">
        <f t="shared" si="78"/>
        <v>7.7242192297438464E-2</v>
      </c>
      <c r="S537" s="7">
        <f t="shared" si="79"/>
        <v>12.946292308085647</v>
      </c>
    </row>
    <row r="538" spans="1:19" x14ac:dyDescent="0.25">
      <c r="A538" s="1">
        <v>56</v>
      </c>
      <c r="B538" s="5">
        <v>0.67638888888888893</v>
      </c>
      <c r="C538" s="1" t="s">
        <v>76</v>
      </c>
      <c r="D538" s="1">
        <v>8</v>
      </c>
      <c r="E538" s="1">
        <v>8</v>
      </c>
      <c r="F538" s="1" t="s">
        <v>573</v>
      </c>
      <c r="G538" s="2">
        <v>45.496400000000001</v>
      </c>
      <c r="H538" s="1">
        <f>1+COUNTIFS(A:A,A538,G:G,"&gt;"&amp;G538)</f>
        <v>8</v>
      </c>
      <c r="I538" s="2">
        <f>AVERAGEIF(A:A,A538,G:G)</f>
        <v>49.59053999999999</v>
      </c>
      <c r="J538" s="2">
        <f t="shared" si="72"/>
        <v>-4.0941399999999888</v>
      </c>
      <c r="K538" s="2">
        <f t="shared" si="73"/>
        <v>85.905860000000018</v>
      </c>
      <c r="L538" s="2">
        <f t="shared" si="74"/>
        <v>173.18347817864401</v>
      </c>
      <c r="M538" s="2">
        <f>SUMIF(A:A,A538,L:L)</f>
        <v>2470.4061229448366</v>
      </c>
      <c r="N538" s="3">
        <f t="shared" si="75"/>
        <v>7.0103241960962043E-2</v>
      </c>
      <c r="O538" s="6">
        <f t="shared" si="76"/>
        <v>14.264675527515029</v>
      </c>
      <c r="P538" s="3">
        <f t="shared" si="77"/>
        <v>7.0103241960962043E-2</v>
      </c>
      <c r="Q538" s="3">
        <f>IF(ISNUMBER(P538),SUMIF(A:A,A538,P:P),"")</f>
        <v>0.95419922370581944</v>
      </c>
      <c r="R538" s="3">
        <f t="shared" si="78"/>
        <v>7.3468139796532619E-2</v>
      </c>
      <c r="S538" s="7">
        <f t="shared" si="79"/>
        <v>13.611342314770241</v>
      </c>
    </row>
    <row r="539" spans="1:19" x14ac:dyDescent="0.25">
      <c r="A539" s="1">
        <v>56</v>
      </c>
      <c r="B539" s="5">
        <v>0.67638888888888893</v>
      </c>
      <c r="C539" s="1" t="s">
        <v>76</v>
      </c>
      <c r="D539" s="1">
        <v>8</v>
      </c>
      <c r="E539" s="1">
        <v>10</v>
      </c>
      <c r="F539" s="1" t="s">
        <v>574</v>
      </c>
      <c r="G539" s="2">
        <v>42.511866666666599</v>
      </c>
      <c r="H539" s="1">
        <f>1+COUNTIFS(A:A,A539,G:G,"&gt;"&amp;G539)</f>
        <v>9</v>
      </c>
      <c r="I539" s="2">
        <f>AVERAGEIF(A:A,A539,G:G)</f>
        <v>49.59053999999999</v>
      </c>
      <c r="J539" s="2">
        <f t="shared" si="72"/>
        <v>-7.0786733333333913</v>
      </c>
      <c r="K539" s="2">
        <f t="shared" si="73"/>
        <v>82.921326666666602</v>
      </c>
      <c r="L539" s="2">
        <f t="shared" si="74"/>
        <v>144.78930257817279</v>
      </c>
      <c r="M539" s="2">
        <f>SUMIF(A:A,A539,L:L)</f>
        <v>2470.4061229448366</v>
      </c>
      <c r="N539" s="3">
        <f t="shared" si="75"/>
        <v>5.8609514133480756E-2</v>
      </c>
      <c r="O539" s="6">
        <f t="shared" si="76"/>
        <v>17.062076264999249</v>
      </c>
      <c r="P539" s="3">
        <f t="shared" si="77"/>
        <v>5.8609514133480756E-2</v>
      </c>
      <c r="Q539" s="3">
        <f>IF(ISNUMBER(P539),SUMIF(A:A,A539,P:P),"")</f>
        <v>0.95419922370581944</v>
      </c>
      <c r="R539" s="3">
        <f t="shared" si="78"/>
        <v>6.1422722506374754E-2</v>
      </c>
      <c r="S539" s="7">
        <f t="shared" si="79"/>
        <v>16.280619926871772</v>
      </c>
    </row>
    <row r="540" spans="1:19" x14ac:dyDescent="0.25">
      <c r="A540" s="1">
        <v>56</v>
      </c>
      <c r="B540" s="5">
        <v>0.67638888888888893</v>
      </c>
      <c r="C540" s="1" t="s">
        <v>76</v>
      </c>
      <c r="D540" s="1">
        <v>8</v>
      </c>
      <c r="E540" s="1">
        <v>11</v>
      </c>
      <c r="F540" s="1" t="s">
        <v>575</v>
      </c>
      <c r="G540" s="2">
        <v>38.401933333333297</v>
      </c>
      <c r="H540" s="1">
        <f>1+COUNTIFS(A:A,A540,G:G,"&gt;"&amp;G540)</f>
        <v>10</v>
      </c>
      <c r="I540" s="2">
        <f>AVERAGEIF(A:A,A540,G:G)</f>
        <v>49.59053999999999</v>
      </c>
      <c r="J540" s="2">
        <f t="shared" si="72"/>
        <v>-11.188606666666693</v>
      </c>
      <c r="K540" s="2">
        <f t="shared" si="73"/>
        <v>78.811393333333314</v>
      </c>
      <c r="L540" s="2">
        <f t="shared" si="74"/>
        <v>113.14651819277064</v>
      </c>
      <c r="M540" s="2">
        <f>SUMIF(A:A,A540,L:L)</f>
        <v>2470.4061229448366</v>
      </c>
      <c r="N540" s="3">
        <f t="shared" si="75"/>
        <v>4.5800776294180667E-2</v>
      </c>
      <c r="O540" s="6">
        <f t="shared" si="76"/>
        <v>21.833691061849045</v>
      </c>
      <c r="P540" s="3" t="str">
        <f t="shared" si="77"/>
        <v/>
      </c>
      <c r="Q540" s="3" t="str">
        <f>IF(ISNUMBER(P540),SUMIF(A:A,A540,P:P),"")</f>
        <v/>
      </c>
      <c r="R540" s="3" t="str">
        <f t="shared" si="78"/>
        <v/>
      </c>
      <c r="S540" s="7" t="str">
        <f t="shared" si="79"/>
        <v/>
      </c>
    </row>
    <row r="541" spans="1:19" x14ac:dyDescent="0.25">
      <c r="A541" s="1">
        <v>57</v>
      </c>
      <c r="B541" s="5">
        <v>0.67847222222222225</v>
      </c>
      <c r="C541" s="1" t="s">
        <v>40</v>
      </c>
      <c r="D541" s="1">
        <v>8</v>
      </c>
      <c r="E541" s="1">
        <v>3</v>
      </c>
      <c r="F541" s="1" t="s">
        <v>22</v>
      </c>
      <c r="G541" s="2">
        <v>67.8828666666667</v>
      </c>
      <c r="H541" s="1">
        <f>1+COUNTIFS(A:A,A541,G:G,"&gt;"&amp;G541)</f>
        <v>1</v>
      </c>
      <c r="I541" s="2">
        <f>AVERAGEIF(A:A,A541,G:G)</f>
        <v>49.147306060606041</v>
      </c>
      <c r="J541" s="2">
        <f t="shared" si="72"/>
        <v>18.735560606060659</v>
      </c>
      <c r="K541" s="2">
        <f t="shared" si="73"/>
        <v>108.73556060606066</v>
      </c>
      <c r="L541" s="2">
        <f t="shared" si="74"/>
        <v>681.389187042392</v>
      </c>
      <c r="M541" s="2">
        <f>SUMIF(A:A,A541,L:L)</f>
        <v>2979.5901050891334</v>
      </c>
      <c r="N541" s="3">
        <f t="shared" si="75"/>
        <v>0.22868554499445434</v>
      </c>
      <c r="O541" s="6">
        <f t="shared" si="76"/>
        <v>4.3728168303084054</v>
      </c>
      <c r="P541" s="3">
        <f t="shared" si="77"/>
        <v>0.22868554499445434</v>
      </c>
      <c r="Q541" s="3">
        <f>IF(ISNUMBER(P541),SUMIF(A:A,A541,P:P),"")</f>
        <v>0.94650331764474971</v>
      </c>
      <c r="R541" s="3">
        <f t="shared" si="78"/>
        <v>0.24161092806680123</v>
      </c>
      <c r="S541" s="7">
        <f t="shared" si="79"/>
        <v>4.1388856373397038</v>
      </c>
    </row>
    <row r="542" spans="1:19" x14ac:dyDescent="0.25">
      <c r="A542" s="1">
        <v>57</v>
      </c>
      <c r="B542" s="5">
        <v>0.67847222222222225</v>
      </c>
      <c r="C542" s="1" t="s">
        <v>40</v>
      </c>
      <c r="D542" s="1">
        <v>8</v>
      </c>
      <c r="E542" s="1">
        <v>8</v>
      </c>
      <c r="F542" s="1" t="s">
        <v>582</v>
      </c>
      <c r="G542" s="2">
        <v>61.113166666666693</v>
      </c>
      <c r="H542" s="1">
        <f>1+COUNTIFS(A:A,A542,G:G,"&gt;"&amp;G542)</f>
        <v>2</v>
      </c>
      <c r="I542" s="2">
        <f>AVERAGEIF(A:A,A542,G:G)</f>
        <v>49.147306060606041</v>
      </c>
      <c r="J542" s="2">
        <f t="shared" si="72"/>
        <v>11.965860606060652</v>
      </c>
      <c r="K542" s="2">
        <f t="shared" si="73"/>
        <v>101.96586060606066</v>
      </c>
      <c r="L542" s="2">
        <f t="shared" si="74"/>
        <v>453.93391980780893</v>
      </c>
      <c r="M542" s="2">
        <f>SUMIF(A:A,A542,L:L)</f>
        <v>2979.5901050891334</v>
      </c>
      <c r="N542" s="3">
        <f t="shared" si="75"/>
        <v>0.15234777395470966</v>
      </c>
      <c r="O542" s="6">
        <f t="shared" si="76"/>
        <v>6.56392918676503</v>
      </c>
      <c r="P542" s="3">
        <f t="shared" si="77"/>
        <v>0.15234777395470966</v>
      </c>
      <c r="Q542" s="3">
        <f>IF(ISNUMBER(P542),SUMIF(A:A,A542,P:P),"")</f>
        <v>0.94650331764474971</v>
      </c>
      <c r="R542" s="3">
        <f t="shared" si="78"/>
        <v>0.16095852081512749</v>
      </c>
      <c r="S542" s="7">
        <f t="shared" si="79"/>
        <v>6.212780752058304</v>
      </c>
    </row>
    <row r="543" spans="1:19" x14ac:dyDescent="0.25">
      <c r="A543" s="1">
        <v>57</v>
      </c>
      <c r="B543" s="5">
        <v>0.67847222222222225</v>
      </c>
      <c r="C543" s="1" t="s">
        <v>40</v>
      </c>
      <c r="D543" s="1">
        <v>8</v>
      </c>
      <c r="E543" s="1">
        <v>9</v>
      </c>
      <c r="F543" s="1" t="s">
        <v>583</v>
      </c>
      <c r="G543" s="2">
        <v>60.191700000000004</v>
      </c>
      <c r="H543" s="1">
        <f>1+COUNTIFS(A:A,A543,G:G,"&gt;"&amp;G543)</f>
        <v>3</v>
      </c>
      <c r="I543" s="2">
        <f>AVERAGEIF(A:A,A543,G:G)</f>
        <v>49.147306060606041</v>
      </c>
      <c r="J543" s="2">
        <f t="shared" si="72"/>
        <v>11.044393939393963</v>
      </c>
      <c r="K543" s="2">
        <f t="shared" si="73"/>
        <v>101.04439393939396</v>
      </c>
      <c r="L543" s="2">
        <f t="shared" si="74"/>
        <v>429.51799425337236</v>
      </c>
      <c r="M543" s="2">
        <f>SUMIF(A:A,A543,L:L)</f>
        <v>2979.5901050891334</v>
      </c>
      <c r="N543" s="3">
        <f t="shared" si="75"/>
        <v>0.14415338321863688</v>
      </c>
      <c r="O543" s="6">
        <f t="shared" si="76"/>
        <v>6.9370553619494579</v>
      </c>
      <c r="P543" s="3">
        <f t="shared" si="77"/>
        <v>0.14415338321863688</v>
      </c>
      <c r="Q543" s="3">
        <f>IF(ISNUMBER(P543),SUMIF(A:A,A543,P:P),"")</f>
        <v>0.94650331764474971</v>
      </c>
      <c r="R543" s="3">
        <f t="shared" si="78"/>
        <v>0.15230098038889481</v>
      </c>
      <c r="S543" s="7">
        <f t="shared" si="79"/>
        <v>6.5659459147704613</v>
      </c>
    </row>
    <row r="544" spans="1:19" x14ac:dyDescent="0.25">
      <c r="A544" s="1">
        <v>57</v>
      </c>
      <c r="B544" s="5">
        <v>0.67847222222222225</v>
      </c>
      <c r="C544" s="1" t="s">
        <v>40</v>
      </c>
      <c r="D544" s="1">
        <v>8</v>
      </c>
      <c r="E544" s="1">
        <v>11</v>
      </c>
      <c r="F544" s="1" t="s">
        <v>585</v>
      </c>
      <c r="G544" s="2">
        <v>52.785800000000002</v>
      </c>
      <c r="H544" s="1">
        <f>1+COUNTIFS(A:A,A544,G:G,"&gt;"&amp;G544)</f>
        <v>4</v>
      </c>
      <c r="I544" s="2">
        <f>AVERAGEIF(A:A,A544,G:G)</f>
        <v>49.147306060606041</v>
      </c>
      <c r="J544" s="2">
        <f t="shared" si="72"/>
        <v>3.6384939393939604</v>
      </c>
      <c r="K544" s="2">
        <f t="shared" si="73"/>
        <v>93.638493939393953</v>
      </c>
      <c r="L544" s="2">
        <f t="shared" si="74"/>
        <v>275.42342378510858</v>
      </c>
      <c r="M544" s="2">
        <f>SUMIF(A:A,A544,L:L)</f>
        <v>2979.5901050891334</v>
      </c>
      <c r="N544" s="3">
        <f t="shared" si="75"/>
        <v>9.2436682251926527E-2</v>
      </c>
      <c r="O544" s="6">
        <f t="shared" si="76"/>
        <v>10.81821605490561</v>
      </c>
      <c r="P544" s="3">
        <f t="shared" si="77"/>
        <v>9.2436682251926527E-2</v>
      </c>
      <c r="Q544" s="3">
        <f>IF(ISNUMBER(P544),SUMIF(A:A,A544,P:P),"")</f>
        <v>0.94650331764474971</v>
      </c>
      <c r="R544" s="3">
        <f t="shared" si="78"/>
        <v>9.7661234280660716E-2</v>
      </c>
      <c r="S544" s="7">
        <f t="shared" si="79"/>
        <v>10.239477386965856</v>
      </c>
    </row>
    <row r="545" spans="1:19" x14ac:dyDescent="0.25">
      <c r="A545" s="1">
        <v>57</v>
      </c>
      <c r="B545" s="5">
        <v>0.67847222222222225</v>
      </c>
      <c r="C545" s="1" t="s">
        <v>40</v>
      </c>
      <c r="D545" s="1">
        <v>8</v>
      </c>
      <c r="E545" s="1">
        <v>6</v>
      </c>
      <c r="F545" s="1" t="s">
        <v>580</v>
      </c>
      <c r="G545" s="2">
        <v>50.183233333333298</v>
      </c>
      <c r="H545" s="1">
        <f>1+COUNTIFS(A:A,A545,G:G,"&gt;"&amp;G545)</f>
        <v>5</v>
      </c>
      <c r="I545" s="2">
        <f>AVERAGEIF(A:A,A545,G:G)</f>
        <v>49.147306060606041</v>
      </c>
      <c r="J545" s="2">
        <f t="shared" si="72"/>
        <v>1.0359272727272568</v>
      </c>
      <c r="K545" s="2">
        <f t="shared" si="73"/>
        <v>91.035927272727264</v>
      </c>
      <c r="L545" s="2">
        <f t="shared" si="74"/>
        <v>235.60475553650377</v>
      </c>
      <c r="M545" s="2">
        <f>SUMIF(A:A,A545,L:L)</f>
        <v>2979.5901050891334</v>
      </c>
      <c r="N545" s="3">
        <f t="shared" si="75"/>
        <v>7.9072874867617313E-2</v>
      </c>
      <c r="O545" s="6">
        <f t="shared" si="76"/>
        <v>12.646561816225676</v>
      </c>
      <c r="P545" s="3">
        <f t="shared" si="77"/>
        <v>7.9072874867617313E-2</v>
      </c>
      <c r="Q545" s="3">
        <f>IF(ISNUMBER(P545),SUMIF(A:A,A545,P:P),"")</f>
        <v>0.94650331764474971</v>
      </c>
      <c r="R545" s="3">
        <f t="shared" si="78"/>
        <v>8.354210005769433E-2</v>
      </c>
      <c r="S545" s="7">
        <f t="shared" si="79"/>
        <v>11.970012715857013</v>
      </c>
    </row>
    <row r="546" spans="1:19" x14ac:dyDescent="0.25">
      <c r="A546" s="1">
        <v>57</v>
      </c>
      <c r="B546" s="5">
        <v>0.67847222222222225</v>
      </c>
      <c r="C546" s="1" t="s">
        <v>40</v>
      </c>
      <c r="D546" s="1">
        <v>8</v>
      </c>
      <c r="E546" s="1">
        <v>1</v>
      </c>
      <c r="F546" s="1" t="s">
        <v>576</v>
      </c>
      <c r="G546" s="2">
        <v>47.994266666666604</v>
      </c>
      <c r="H546" s="1">
        <f>1+COUNTIFS(A:A,A546,G:G,"&gt;"&amp;G546)</f>
        <v>6</v>
      </c>
      <c r="I546" s="2">
        <f>AVERAGEIF(A:A,A546,G:G)</f>
        <v>49.147306060606041</v>
      </c>
      <c r="J546" s="2">
        <f t="shared" si="72"/>
        <v>-1.1530393939394372</v>
      </c>
      <c r="K546" s="2">
        <f t="shared" si="73"/>
        <v>88.846960606060563</v>
      </c>
      <c r="L546" s="2">
        <f t="shared" si="74"/>
        <v>206.60683437453332</v>
      </c>
      <c r="M546" s="2">
        <f>SUMIF(A:A,A546,L:L)</f>
        <v>2979.5901050891334</v>
      </c>
      <c r="N546" s="3">
        <f t="shared" si="75"/>
        <v>6.9340690191462676E-2</v>
      </c>
      <c r="O546" s="6">
        <f t="shared" si="76"/>
        <v>14.421546673948761</v>
      </c>
      <c r="P546" s="3">
        <f t="shared" si="77"/>
        <v>6.9340690191462676E-2</v>
      </c>
      <c r="Q546" s="3">
        <f>IF(ISNUMBER(P546),SUMIF(A:A,A546,P:P),"")</f>
        <v>0.94650331764474971</v>
      </c>
      <c r="R546" s="3">
        <f t="shared" si="78"/>
        <v>7.3259849066359281E-2</v>
      </c>
      <c r="S546" s="7">
        <f t="shared" si="79"/>
        <v>13.650041772461107</v>
      </c>
    </row>
    <row r="547" spans="1:19" x14ac:dyDescent="0.25">
      <c r="A547" s="1">
        <v>57</v>
      </c>
      <c r="B547" s="5">
        <v>0.67847222222222225</v>
      </c>
      <c r="C547" s="1" t="s">
        <v>40</v>
      </c>
      <c r="D547" s="1">
        <v>8</v>
      </c>
      <c r="E547" s="1">
        <v>7</v>
      </c>
      <c r="F547" s="1" t="s">
        <v>581</v>
      </c>
      <c r="G547" s="2">
        <v>47.3113999999999</v>
      </c>
      <c r="H547" s="1">
        <f>1+COUNTIFS(A:A,A547,G:G,"&gt;"&amp;G547)</f>
        <v>7</v>
      </c>
      <c r="I547" s="2">
        <f>AVERAGEIF(A:A,A547,G:G)</f>
        <v>49.147306060606041</v>
      </c>
      <c r="J547" s="2">
        <f t="shared" ref="J547:J598" si="80">G547-I547</f>
        <v>-1.8359060606061419</v>
      </c>
      <c r="K547" s="2">
        <f t="shared" ref="K547:K598" si="81">90+J547</f>
        <v>88.164093939393865</v>
      </c>
      <c r="L547" s="2">
        <f t="shared" ref="L547:L598" si="82">EXP(0.06*K547)</f>
        <v>198.31281075994033</v>
      </c>
      <c r="M547" s="2">
        <f>SUMIF(A:A,A547,L:L)</f>
        <v>2979.5901050891334</v>
      </c>
      <c r="N547" s="3">
        <f t="shared" ref="N547:N598" si="83">L547/M547</f>
        <v>6.6557077908542678E-2</v>
      </c>
      <c r="O547" s="6">
        <f t="shared" ref="O547:O598" si="84">1/N547</f>
        <v>15.024698070040253</v>
      </c>
      <c r="P547" s="3">
        <f t="shared" ref="P547:P598" si="85">IF(O547&gt;21,"",N547)</f>
        <v>6.6557077908542678E-2</v>
      </c>
      <c r="Q547" s="3">
        <f>IF(ISNUMBER(P547),SUMIF(A:A,A547,P:P),"")</f>
        <v>0.94650331764474971</v>
      </c>
      <c r="R547" s="3">
        <f t="shared" ref="R547:R598" si="86">IFERROR(P547*(1/Q547),"")</f>
        <v>7.0318906091276362E-2</v>
      </c>
      <c r="S547" s="7">
        <f t="shared" ref="S547:S598" si="87">IFERROR(1/R547,"")</f>
        <v>14.220926569903769</v>
      </c>
    </row>
    <row r="548" spans="1:19" x14ac:dyDescent="0.25">
      <c r="A548" s="1">
        <v>57</v>
      </c>
      <c r="B548" s="5">
        <v>0.67847222222222225</v>
      </c>
      <c r="C548" s="1" t="s">
        <v>40</v>
      </c>
      <c r="D548" s="1">
        <v>8</v>
      </c>
      <c r="E548" s="1">
        <v>5</v>
      </c>
      <c r="F548" s="1" t="s">
        <v>579</v>
      </c>
      <c r="G548" s="2">
        <v>45.019466666666702</v>
      </c>
      <c r="H548" s="1">
        <f>1+COUNTIFS(A:A,A548,G:G,"&gt;"&amp;G548)</f>
        <v>8</v>
      </c>
      <c r="I548" s="2">
        <f>AVERAGEIF(A:A,A548,G:G)</f>
        <v>49.147306060606041</v>
      </c>
      <c r="J548" s="2">
        <f t="shared" si="80"/>
        <v>-4.1278393939393396</v>
      </c>
      <c r="K548" s="2">
        <f t="shared" si="81"/>
        <v>85.87216060606066</v>
      </c>
      <c r="L548" s="2">
        <f t="shared" si="82"/>
        <v>172.83366126107225</v>
      </c>
      <c r="M548" s="2">
        <f>SUMIF(A:A,A548,L:L)</f>
        <v>2979.5901050891334</v>
      </c>
      <c r="N548" s="3">
        <f t="shared" si="83"/>
        <v>5.8005851531683077E-2</v>
      </c>
      <c r="O548" s="6">
        <f t="shared" si="84"/>
        <v>17.239640029313165</v>
      </c>
      <c r="P548" s="3">
        <f t="shared" si="85"/>
        <v>5.8005851531683077E-2</v>
      </c>
      <c r="Q548" s="3">
        <f>IF(ISNUMBER(P548),SUMIF(A:A,A548,P:P),"")</f>
        <v>0.94650331764474971</v>
      </c>
      <c r="R548" s="3">
        <f t="shared" si="86"/>
        <v>6.1284361555142872E-2</v>
      </c>
      <c r="S548" s="7">
        <f t="shared" si="87"/>
        <v>16.317376482746141</v>
      </c>
    </row>
    <row r="549" spans="1:19" x14ac:dyDescent="0.25">
      <c r="A549" s="1">
        <v>57</v>
      </c>
      <c r="B549" s="5">
        <v>0.67847222222222225</v>
      </c>
      <c r="C549" s="1" t="s">
        <v>40</v>
      </c>
      <c r="D549" s="1">
        <v>8</v>
      </c>
      <c r="E549" s="1">
        <v>4</v>
      </c>
      <c r="F549" s="1" t="s">
        <v>578</v>
      </c>
      <c r="G549" s="2">
        <v>44.404166666666697</v>
      </c>
      <c r="H549" s="1">
        <f>1+COUNTIFS(A:A,A549,G:G,"&gt;"&amp;G549)</f>
        <v>9</v>
      </c>
      <c r="I549" s="2">
        <f>AVERAGEIF(A:A,A549,G:G)</f>
        <v>49.147306060606041</v>
      </c>
      <c r="J549" s="2">
        <f t="shared" si="80"/>
        <v>-4.7431393939393445</v>
      </c>
      <c r="K549" s="2">
        <f t="shared" si="81"/>
        <v>85.256860606060656</v>
      </c>
      <c r="L549" s="2">
        <f t="shared" si="82"/>
        <v>166.56933286760187</v>
      </c>
      <c r="M549" s="2">
        <f>SUMIF(A:A,A549,L:L)</f>
        <v>2979.5901050891334</v>
      </c>
      <c r="N549" s="3">
        <f t="shared" si="83"/>
        <v>5.5903438725716605E-2</v>
      </c>
      <c r="O549" s="6">
        <f t="shared" si="84"/>
        <v>17.887987265083602</v>
      </c>
      <c r="P549" s="3">
        <f t="shared" si="85"/>
        <v>5.5903438725716605E-2</v>
      </c>
      <c r="Q549" s="3">
        <f>IF(ISNUMBER(P549),SUMIF(A:A,A549,P:P),"")</f>
        <v>0.94650331764474971</v>
      </c>
      <c r="R549" s="3">
        <f t="shared" si="86"/>
        <v>5.9063119678043008E-2</v>
      </c>
      <c r="S549" s="7">
        <f t="shared" si="87"/>
        <v>16.931039292388661</v>
      </c>
    </row>
    <row r="550" spans="1:19" x14ac:dyDescent="0.25">
      <c r="A550" s="1">
        <v>57</v>
      </c>
      <c r="B550" s="5">
        <v>0.67847222222222225</v>
      </c>
      <c r="C550" s="1" t="s">
        <v>40</v>
      </c>
      <c r="D550" s="1">
        <v>8</v>
      </c>
      <c r="E550" s="1">
        <v>10</v>
      </c>
      <c r="F550" s="1" t="s">
        <v>584</v>
      </c>
      <c r="G550" s="2">
        <v>34.767666666666599</v>
      </c>
      <c r="H550" s="1">
        <f>1+COUNTIFS(A:A,A550,G:G,"&gt;"&amp;G550)</f>
        <v>10</v>
      </c>
      <c r="I550" s="2">
        <f>AVERAGEIF(A:A,A550,G:G)</f>
        <v>49.147306060606041</v>
      </c>
      <c r="J550" s="2">
        <f t="shared" si="80"/>
        <v>-14.379639393939442</v>
      </c>
      <c r="K550" s="2">
        <f t="shared" si="81"/>
        <v>75.620360606060558</v>
      </c>
      <c r="L550" s="2">
        <f t="shared" si="82"/>
        <v>93.430854286601416</v>
      </c>
      <c r="M550" s="2">
        <f>SUMIF(A:A,A550,L:L)</f>
        <v>2979.5901050891334</v>
      </c>
      <c r="N550" s="3">
        <f t="shared" si="83"/>
        <v>3.1356948771920579E-2</v>
      </c>
      <c r="O550" s="6">
        <f t="shared" si="84"/>
        <v>31.890857980910337</v>
      </c>
      <c r="P550" s="3" t="str">
        <f t="shared" si="85"/>
        <v/>
      </c>
      <c r="Q550" s="3" t="str">
        <f>IF(ISNUMBER(P550),SUMIF(A:A,A550,P:P),"")</f>
        <v/>
      </c>
      <c r="R550" s="3" t="str">
        <f t="shared" si="86"/>
        <v/>
      </c>
      <c r="S550" s="7" t="str">
        <f t="shared" si="87"/>
        <v/>
      </c>
    </row>
    <row r="551" spans="1:19" x14ac:dyDescent="0.25">
      <c r="A551" s="1">
        <v>57</v>
      </c>
      <c r="B551" s="5">
        <v>0.67847222222222225</v>
      </c>
      <c r="C551" s="1" t="s">
        <v>40</v>
      </c>
      <c r="D551" s="1">
        <v>8</v>
      </c>
      <c r="E551" s="1">
        <v>2</v>
      </c>
      <c r="F551" s="1" t="s">
        <v>577</v>
      </c>
      <c r="G551" s="2">
        <v>28.966633333333302</v>
      </c>
      <c r="H551" s="1">
        <f>1+COUNTIFS(A:A,A551,G:G,"&gt;"&amp;G551)</f>
        <v>11</v>
      </c>
      <c r="I551" s="2">
        <f>AVERAGEIF(A:A,A551,G:G)</f>
        <v>49.147306060606041</v>
      </c>
      <c r="J551" s="2">
        <f t="shared" si="80"/>
        <v>-20.180672727272739</v>
      </c>
      <c r="K551" s="2">
        <f t="shared" si="81"/>
        <v>69.819327272727264</v>
      </c>
      <c r="L551" s="2">
        <f t="shared" si="82"/>
        <v>65.967331114198387</v>
      </c>
      <c r="M551" s="2">
        <f>SUMIF(A:A,A551,L:L)</f>
        <v>2979.5901050891334</v>
      </c>
      <c r="N551" s="3">
        <f t="shared" si="83"/>
        <v>2.2139733583329577E-2</v>
      </c>
      <c r="O551" s="6">
        <f t="shared" si="84"/>
        <v>45.167661852668544</v>
      </c>
      <c r="P551" s="3" t="str">
        <f t="shared" si="85"/>
        <v/>
      </c>
      <c r="Q551" s="3" t="str">
        <f>IF(ISNUMBER(P551),SUMIF(A:A,A551,P:P),"")</f>
        <v/>
      </c>
      <c r="R551" s="3" t="str">
        <f t="shared" si="86"/>
        <v/>
      </c>
      <c r="S551" s="7" t="str">
        <f t="shared" si="87"/>
        <v/>
      </c>
    </row>
    <row r="552" spans="1:19" x14ac:dyDescent="0.25">
      <c r="A552" s="1">
        <v>58</v>
      </c>
      <c r="B552" s="5">
        <v>0.68125000000000002</v>
      </c>
      <c r="C552" s="1" t="s">
        <v>283</v>
      </c>
      <c r="D552" s="1">
        <v>4</v>
      </c>
      <c r="E552" s="1">
        <v>1</v>
      </c>
      <c r="F552" s="1" t="s">
        <v>586</v>
      </c>
      <c r="G552" s="2">
        <v>61.565066666666702</v>
      </c>
      <c r="H552" s="1">
        <f>1+COUNTIFS(A:A,A552,G:G,"&gt;"&amp;G552)</f>
        <v>1</v>
      </c>
      <c r="I552" s="2">
        <f>AVERAGEIF(A:A,A552,G:G)</f>
        <v>48.526462499999994</v>
      </c>
      <c r="J552" s="2">
        <f t="shared" si="80"/>
        <v>13.038604166666708</v>
      </c>
      <c r="K552" s="2">
        <f t="shared" si="81"/>
        <v>103.03860416666672</v>
      </c>
      <c r="L552" s="2">
        <f t="shared" si="82"/>
        <v>484.11198310192151</v>
      </c>
      <c r="M552" s="2">
        <f>SUMIF(A:A,A552,L:L)</f>
        <v>2109.6883638675522</v>
      </c>
      <c r="N552" s="3">
        <f t="shared" si="83"/>
        <v>0.22947085047880295</v>
      </c>
      <c r="O552" s="6">
        <f t="shared" si="84"/>
        <v>4.357851979514817</v>
      </c>
      <c r="P552" s="3">
        <f t="shared" si="85"/>
        <v>0.22947085047880295</v>
      </c>
      <c r="Q552" s="3">
        <f>IF(ISNUMBER(P552),SUMIF(A:A,A552,P:P),"")</f>
        <v>0.97588234829545761</v>
      </c>
      <c r="R552" s="3">
        <f t="shared" si="86"/>
        <v>0.23514192144126012</v>
      </c>
      <c r="S552" s="7">
        <f t="shared" si="87"/>
        <v>4.2527508232929279</v>
      </c>
    </row>
    <row r="553" spans="1:19" x14ac:dyDescent="0.25">
      <c r="A553" s="1">
        <v>58</v>
      </c>
      <c r="B553" s="5">
        <v>0.68125000000000002</v>
      </c>
      <c r="C553" s="1" t="s">
        <v>283</v>
      </c>
      <c r="D553" s="1">
        <v>4</v>
      </c>
      <c r="E553" s="1">
        <v>7</v>
      </c>
      <c r="F553" s="1" t="s">
        <v>592</v>
      </c>
      <c r="G553" s="2">
        <v>58.786899999999996</v>
      </c>
      <c r="H553" s="1">
        <f>1+COUNTIFS(A:A,A553,G:G,"&gt;"&amp;G553)</f>
        <v>2</v>
      </c>
      <c r="I553" s="2">
        <f>AVERAGEIF(A:A,A553,G:G)</f>
        <v>48.526462499999994</v>
      </c>
      <c r="J553" s="2">
        <f t="shared" si="80"/>
        <v>10.260437500000002</v>
      </c>
      <c r="K553" s="2">
        <f t="shared" si="81"/>
        <v>100.26043749999999</v>
      </c>
      <c r="L553" s="2">
        <f t="shared" si="82"/>
        <v>409.78238479579761</v>
      </c>
      <c r="M553" s="2">
        <f>SUMIF(A:A,A553,L:L)</f>
        <v>2109.6883638675522</v>
      </c>
      <c r="N553" s="3">
        <f t="shared" si="83"/>
        <v>0.19423834904439188</v>
      </c>
      <c r="O553" s="6">
        <f t="shared" si="84"/>
        <v>5.148313939650798</v>
      </c>
      <c r="P553" s="3">
        <f t="shared" si="85"/>
        <v>0.19423834904439188</v>
      </c>
      <c r="Q553" s="3">
        <f>IF(ISNUMBER(P553),SUMIF(A:A,A553,P:P),"")</f>
        <v>0.97588234829545761</v>
      </c>
      <c r="R553" s="3">
        <f t="shared" si="86"/>
        <v>0.19903869496529142</v>
      </c>
      <c r="S553" s="7">
        <f t="shared" si="87"/>
        <v>5.02414869718866</v>
      </c>
    </row>
    <row r="554" spans="1:19" x14ac:dyDescent="0.25">
      <c r="A554" s="1">
        <v>58</v>
      </c>
      <c r="B554" s="5">
        <v>0.68125000000000002</v>
      </c>
      <c r="C554" s="1" t="s">
        <v>283</v>
      </c>
      <c r="D554" s="1">
        <v>4</v>
      </c>
      <c r="E554" s="1">
        <v>6</v>
      </c>
      <c r="F554" s="1" t="s">
        <v>591</v>
      </c>
      <c r="G554" s="2">
        <v>56.037666666666595</v>
      </c>
      <c r="H554" s="1">
        <f>1+COUNTIFS(A:A,A554,G:G,"&gt;"&amp;G554)</f>
        <v>3</v>
      </c>
      <c r="I554" s="2">
        <f>AVERAGEIF(A:A,A554,G:G)</f>
        <v>48.526462499999994</v>
      </c>
      <c r="J554" s="2">
        <f t="shared" si="80"/>
        <v>7.5112041666666016</v>
      </c>
      <c r="K554" s="2">
        <f t="shared" si="81"/>
        <v>97.511204166666602</v>
      </c>
      <c r="L554" s="2">
        <f t="shared" si="82"/>
        <v>347.46788726968629</v>
      </c>
      <c r="M554" s="2">
        <f>SUMIF(A:A,A554,L:L)</f>
        <v>2109.6883638675522</v>
      </c>
      <c r="N554" s="3">
        <f t="shared" si="83"/>
        <v>0.16470104932118806</v>
      </c>
      <c r="O554" s="6">
        <f t="shared" si="84"/>
        <v>6.0716067330565231</v>
      </c>
      <c r="P554" s="3">
        <f t="shared" si="85"/>
        <v>0.16470104932118806</v>
      </c>
      <c r="Q554" s="3">
        <f>IF(ISNUMBER(P554),SUMIF(A:A,A554,P:P),"")</f>
        <v>0.97588234829545761</v>
      </c>
      <c r="R554" s="3">
        <f t="shared" si="86"/>
        <v>0.16877141963769104</v>
      </c>
      <c r="S554" s="7">
        <f t="shared" si="87"/>
        <v>5.9251738365817124</v>
      </c>
    </row>
    <row r="555" spans="1:19" x14ac:dyDescent="0.25">
      <c r="A555" s="1">
        <v>58</v>
      </c>
      <c r="B555" s="5">
        <v>0.68125000000000002</v>
      </c>
      <c r="C555" s="1" t="s">
        <v>283</v>
      </c>
      <c r="D555" s="1">
        <v>4</v>
      </c>
      <c r="E555" s="1">
        <v>5</v>
      </c>
      <c r="F555" s="1" t="s">
        <v>590</v>
      </c>
      <c r="G555" s="2">
        <v>51.599866666666706</v>
      </c>
      <c r="H555" s="1">
        <f>1+COUNTIFS(A:A,A555,G:G,"&gt;"&amp;G555)</f>
        <v>4</v>
      </c>
      <c r="I555" s="2">
        <f>AVERAGEIF(A:A,A555,G:G)</f>
        <v>48.526462499999994</v>
      </c>
      <c r="J555" s="2">
        <f t="shared" si="80"/>
        <v>3.0734041666667125</v>
      </c>
      <c r="K555" s="2">
        <f t="shared" si="81"/>
        <v>93.073404166666705</v>
      </c>
      <c r="L555" s="2">
        <f t="shared" si="82"/>
        <v>266.24162203677326</v>
      </c>
      <c r="M555" s="2">
        <f>SUMIF(A:A,A555,L:L)</f>
        <v>2109.6883638675522</v>
      </c>
      <c r="N555" s="3">
        <f t="shared" si="83"/>
        <v>0.12619950254107204</v>
      </c>
      <c r="O555" s="6">
        <f t="shared" si="84"/>
        <v>7.9239615043216727</v>
      </c>
      <c r="P555" s="3">
        <f t="shared" si="85"/>
        <v>0.12619950254107204</v>
      </c>
      <c r="Q555" s="3">
        <f>IF(ISNUMBER(P555),SUMIF(A:A,A555,P:P),"")</f>
        <v>0.97588234829545761</v>
      </c>
      <c r="R555" s="3">
        <f t="shared" si="86"/>
        <v>0.12931835764987518</v>
      </c>
      <c r="S555" s="7">
        <f t="shared" si="87"/>
        <v>7.7328541606402412</v>
      </c>
    </row>
    <row r="556" spans="1:19" x14ac:dyDescent="0.25">
      <c r="A556" s="1">
        <v>58</v>
      </c>
      <c r="B556" s="5">
        <v>0.68125000000000002</v>
      </c>
      <c r="C556" s="1" t="s">
        <v>283</v>
      </c>
      <c r="D556" s="1">
        <v>4</v>
      </c>
      <c r="E556" s="1">
        <v>2</v>
      </c>
      <c r="F556" s="1" t="s">
        <v>587</v>
      </c>
      <c r="G556" s="2">
        <v>46.398366666666604</v>
      </c>
      <c r="H556" s="1">
        <f>1+COUNTIFS(A:A,A556,G:G,"&gt;"&amp;G556)</f>
        <v>5</v>
      </c>
      <c r="I556" s="2">
        <f>AVERAGEIF(A:A,A556,G:G)</f>
        <v>48.526462499999994</v>
      </c>
      <c r="J556" s="2">
        <f t="shared" si="80"/>
        <v>-2.1280958333333899</v>
      </c>
      <c r="K556" s="2">
        <f t="shared" si="81"/>
        <v>87.87190416666661</v>
      </c>
      <c r="L556" s="2">
        <f t="shared" si="82"/>
        <v>194.86641061027342</v>
      </c>
      <c r="M556" s="2">
        <f>SUMIF(A:A,A556,L:L)</f>
        <v>2109.6883638675522</v>
      </c>
      <c r="N556" s="3">
        <f t="shared" si="83"/>
        <v>9.2367391292350734E-2</v>
      </c>
      <c r="O556" s="6">
        <f t="shared" si="84"/>
        <v>10.826331522505752</v>
      </c>
      <c r="P556" s="3">
        <f t="shared" si="85"/>
        <v>9.2367391292350734E-2</v>
      </c>
      <c r="Q556" s="3">
        <f>IF(ISNUMBER(P556),SUMIF(A:A,A556,P:P),"")</f>
        <v>0.97588234829545761</v>
      </c>
      <c r="R556" s="3">
        <f t="shared" si="86"/>
        <v>9.4650130165471164E-2</v>
      </c>
      <c r="S556" s="7">
        <f t="shared" si="87"/>
        <v>10.56522582960805</v>
      </c>
    </row>
    <row r="557" spans="1:19" x14ac:dyDescent="0.25">
      <c r="A557" s="1">
        <v>58</v>
      </c>
      <c r="B557" s="5">
        <v>0.68125000000000002</v>
      </c>
      <c r="C557" s="1" t="s">
        <v>283</v>
      </c>
      <c r="D557" s="1">
        <v>4</v>
      </c>
      <c r="E557" s="1">
        <v>4</v>
      </c>
      <c r="F557" s="1" t="s">
        <v>589</v>
      </c>
      <c r="G557" s="2">
        <v>45.181333333333399</v>
      </c>
      <c r="H557" s="1">
        <f>1+COUNTIFS(A:A,A557,G:G,"&gt;"&amp;G557)</f>
        <v>6</v>
      </c>
      <c r="I557" s="2">
        <f>AVERAGEIF(A:A,A557,G:G)</f>
        <v>48.526462499999994</v>
      </c>
      <c r="J557" s="2">
        <f t="shared" si="80"/>
        <v>-3.3451291666665952</v>
      </c>
      <c r="K557" s="2">
        <f t="shared" si="81"/>
        <v>86.654870833333405</v>
      </c>
      <c r="L557" s="2">
        <f t="shared" si="82"/>
        <v>181.14399183580102</v>
      </c>
      <c r="M557" s="2">
        <f>SUMIF(A:A,A557,L:L)</f>
        <v>2109.6883638675522</v>
      </c>
      <c r="N557" s="3">
        <f t="shared" si="83"/>
        <v>8.5862914607786764E-2</v>
      </c>
      <c r="O557" s="6">
        <f t="shared" si="84"/>
        <v>11.646471641079275</v>
      </c>
      <c r="P557" s="3">
        <f t="shared" si="85"/>
        <v>8.5862914607786764E-2</v>
      </c>
      <c r="Q557" s="3">
        <f>IF(ISNUMBER(P557),SUMIF(A:A,A557,P:P),"")</f>
        <v>0.97588234829545761</v>
      </c>
      <c r="R557" s="3">
        <f t="shared" si="86"/>
        <v>8.7984903874694279E-2</v>
      </c>
      <c r="S557" s="7">
        <f t="shared" si="87"/>
        <v>11.365586094452896</v>
      </c>
    </row>
    <row r="558" spans="1:19" x14ac:dyDescent="0.25">
      <c r="A558" s="1">
        <v>58</v>
      </c>
      <c r="B558" s="5">
        <v>0.68125000000000002</v>
      </c>
      <c r="C558" s="1" t="s">
        <v>283</v>
      </c>
      <c r="D558" s="1">
        <v>4</v>
      </c>
      <c r="E558" s="1">
        <v>3</v>
      </c>
      <c r="F558" s="1" t="s">
        <v>588</v>
      </c>
      <c r="G558" s="2">
        <v>44.6246333333333</v>
      </c>
      <c r="H558" s="1">
        <f>1+COUNTIFS(A:A,A558,G:G,"&gt;"&amp;G558)</f>
        <v>7</v>
      </c>
      <c r="I558" s="2">
        <f>AVERAGEIF(A:A,A558,G:G)</f>
        <v>48.526462499999994</v>
      </c>
      <c r="J558" s="2">
        <f t="shared" si="80"/>
        <v>-3.901829166666694</v>
      </c>
      <c r="K558" s="2">
        <f t="shared" si="81"/>
        <v>86.098170833333313</v>
      </c>
      <c r="L558" s="2">
        <f t="shared" si="82"/>
        <v>175.1933550524156</v>
      </c>
      <c r="M558" s="2">
        <f>SUMIF(A:A,A558,L:L)</f>
        <v>2109.6883638675522</v>
      </c>
      <c r="N558" s="3">
        <f t="shared" si="83"/>
        <v>8.3042291009865168E-2</v>
      </c>
      <c r="O558" s="6">
        <f t="shared" si="84"/>
        <v>12.042056978909734</v>
      </c>
      <c r="P558" s="3">
        <f t="shared" si="85"/>
        <v>8.3042291009865168E-2</v>
      </c>
      <c r="Q558" s="3">
        <f>IF(ISNUMBER(P558),SUMIF(A:A,A558,P:P),"")</f>
        <v>0.97588234829545761</v>
      </c>
      <c r="R558" s="3">
        <f t="shared" si="86"/>
        <v>8.5094572265716734E-2</v>
      </c>
      <c r="S558" s="7">
        <f t="shared" si="87"/>
        <v>11.751630842886136</v>
      </c>
    </row>
    <row r="559" spans="1:19" x14ac:dyDescent="0.25">
      <c r="A559" s="1">
        <v>58</v>
      </c>
      <c r="B559" s="5">
        <v>0.68125000000000002</v>
      </c>
      <c r="C559" s="1" t="s">
        <v>283</v>
      </c>
      <c r="D559" s="1">
        <v>4</v>
      </c>
      <c r="E559" s="1">
        <v>8</v>
      </c>
      <c r="F559" s="1" t="s">
        <v>593</v>
      </c>
      <c r="G559" s="2">
        <v>24.017866666666702</v>
      </c>
      <c r="H559" s="1">
        <f>1+COUNTIFS(A:A,A559,G:G,"&gt;"&amp;G559)</f>
        <v>8</v>
      </c>
      <c r="I559" s="2">
        <f>AVERAGEIF(A:A,A559,G:G)</f>
        <v>48.526462499999994</v>
      </c>
      <c r="J559" s="2">
        <f t="shared" si="80"/>
        <v>-24.508595833333292</v>
      </c>
      <c r="K559" s="2">
        <f t="shared" si="81"/>
        <v>65.491404166666712</v>
      </c>
      <c r="L559" s="2">
        <f t="shared" si="82"/>
        <v>50.880729164883554</v>
      </c>
      <c r="M559" s="2">
        <f>SUMIF(A:A,A559,L:L)</f>
        <v>2109.6883638675522</v>
      </c>
      <c r="N559" s="3">
        <f t="shared" si="83"/>
        <v>2.4117651704542407E-2</v>
      </c>
      <c r="O559" s="6">
        <f t="shared" si="84"/>
        <v>41.463406647159445</v>
      </c>
      <c r="P559" s="3" t="str">
        <f t="shared" si="85"/>
        <v/>
      </c>
      <c r="Q559" s="3" t="str">
        <f>IF(ISNUMBER(P559),SUMIF(A:A,A559,P:P),"")</f>
        <v/>
      </c>
      <c r="R559" s="3" t="str">
        <f t="shared" si="86"/>
        <v/>
      </c>
      <c r="S559" s="7" t="str">
        <f t="shared" si="87"/>
        <v/>
      </c>
    </row>
    <row r="560" spans="1:19" x14ac:dyDescent="0.25">
      <c r="A560" s="1">
        <v>59</v>
      </c>
      <c r="B560" s="5">
        <v>0.68333333333333324</v>
      </c>
      <c r="C560" s="1" t="s">
        <v>208</v>
      </c>
      <c r="D560" s="1">
        <v>6</v>
      </c>
      <c r="E560" s="1">
        <v>4</v>
      </c>
      <c r="F560" s="1" t="s">
        <v>596</v>
      </c>
      <c r="G560" s="2">
        <v>65.888333333333406</v>
      </c>
      <c r="H560" s="1">
        <f>1+COUNTIFS(A:A,A560,G:G,"&gt;"&amp;G560)</f>
        <v>1</v>
      </c>
      <c r="I560" s="2">
        <f>AVERAGEIF(A:A,A560,G:G)</f>
        <v>49.664293333333319</v>
      </c>
      <c r="J560" s="2">
        <f t="shared" si="80"/>
        <v>16.224040000000088</v>
      </c>
      <c r="K560" s="2">
        <f t="shared" si="81"/>
        <v>106.22404000000009</v>
      </c>
      <c r="L560" s="2">
        <f t="shared" si="82"/>
        <v>586.07185411281534</v>
      </c>
      <c r="M560" s="2">
        <f>SUMIF(A:A,A560,L:L)</f>
        <v>2554.6584179948304</v>
      </c>
      <c r="N560" s="3">
        <f t="shared" si="83"/>
        <v>0.22941300096504774</v>
      </c>
      <c r="O560" s="6">
        <f t="shared" si="84"/>
        <v>4.358950869364004</v>
      </c>
      <c r="P560" s="3">
        <f t="shared" si="85"/>
        <v>0.22941300096504774</v>
      </c>
      <c r="Q560" s="3">
        <f>IF(ISNUMBER(P560),SUMIF(A:A,A560,P:P),"")</f>
        <v>0.96248721242422686</v>
      </c>
      <c r="R560" s="3">
        <f t="shared" si="86"/>
        <v>0.23835433656019467</v>
      </c>
      <c r="S560" s="7">
        <f t="shared" si="87"/>
        <v>4.1954344713483209</v>
      </c>
    </row>
    <row r="561" spans="1:19" x14ac:dyDescent="0.25">
      <c r="A561" s="1">
        <v>59</v>
      </c>
      <c r="B561" s="5">
        <v>0.68333333333333324</v>
      </c>
      <c r="C561" s="1" t="s">
        <v>208</v>
      </c>
      <c r="D561" s="1">
        <v>6</v>
      </c>
      <c r="E561" s="1">
        <v>1</v>
      </c>
      <c r="F561" s="1" t="s">
        <v>594</v>
      </c>
      <c r="G561" s="2">
        <v>58.717666666666602</v>
      </c>
      <c r="H561" s="1">
        <f>1+COUNTIFS(A:A,A561,G:G,"&gt;"&amp;G561)</f>
        <v>2</v>
      </c>
      <c r="I561" s="2">
        <f>AVERAGEIF(A:A,A561,G:G)</f>
        <v>49.664293333333319</v>
      </c>
      <c r="J561" s="2">
        <f t="shared" si="80"/>
        <v>9.0533733333332833</v>
      </c>
      <c r="K561" s="2">
        <f t="shared" si="81"/>
        <v>99.053373333333283</v>
      </c>
      <c r="L561" s="2">
        <f t="shared" si="82"/>
        <v>381.15358342361685</v>
      </c>
      <c r="M561" s="2">
        <f>SUMIF(A:A,A561,L:L)</f>
        <v>2554.6584179948304</v>
      </c>
      <c r="N561" s="3">
        <f t="shared" si="83"/>
        <v>0.14919943141470438</v>
      </c>
      <c r="O561" s="6">
        <f t="shared" si="84"/>
        <v>6.7024384109110269</v>
      </c>
      <c r="P561" s="3">
        <f t="shared" si="85"/>
        <v>0.14919943141470438</v>
      </c>
      <c r="Q561" s="3">
        <f>IF(ISNUMBER(P561),SUMIF(A:A,A561,P:P),"")</f>
        <v>0.96248721242422686</v>
      </c>
      <c r="R561" s="3">
        <f t="shared" si="86"/>
        <v>0.15501445576499057</v>
      </c>
      <c r="S561" s="7">
        <f t="shared" si="87"/>
        <v>6.4510112625628189</v>
      </c>
    </row>
    <row r="562" spans="1:19" x14ac:dyDescent="0.25">
      <c r="A562" s="1">
        <v>59</v>
      </c>
      <c r="B562" s="5">
        <v>0.68333333333333324</v>
      </c>
      <c r="C562" s="1" t="s">
        <v>208</v>
      </c>
      <c r="D562" s="1">
        <v>6</v>
      </c>
      <c r="E562" s="1">
        <v>11</v>
      </c>
      <c r="F562" s="1" t="s">
        <v>600</v>
      </c>
      <c r="G562" s="2">
        <v>58.412566666666599</v>
      </c>
      <c r="H562" s="1">
        <f>1+COUNTIFS(A:A,A562,G:G,"&gt;"&amp;G562)</f>
        <v>3</v>
      </c>
      <c r="I562" s="2">
        <f>AVERAGEIF(A:A,A562,G:G)</f>
        <v>49.664293333333319</v>
      </c>
      <c r="J562" s="2">
        <f t="shared" si="80"/>
        <v>8.7482733333332803</v>
      </c>
      <c r="K562" s="2">
        <f t="shared" si="81"/>
        <v>98.748273333333287</v>
      </c>
      <c r="L562" s="2">
        <f t="shared" si="82"/>
        <v>374.23966212285586</v>
      </c>
      <c r="M562" s="2">
        <f>SUMIF(A:A,A562,L:L)</f>
        <v>2554.6584179948304</v>
      </c>
      <c r="N562" s="3">
        <f t="shared" si="83"/>
        <v>0.14649303385796653</v>
      </c>
      <c r="O562" s="6">
        <f t="shared" si="84"/>
        <v>6.8262631584895557</v>
      </c>
      <c r="P562" s="3">
        <f t="shared" si="85"/>
        <v>0.14649303385796653</v>
      </c>
      <c r="Q562" s="3">
        <f>IF(ISNUMBER(P562),SUMIF(A:A,A562,P:P),"")</f>
        <v>0.96248721242422686</v>
      </c>
      <c r="R562" s="3">
        <f t="shared" si="86"/>
        <v>0.15220257678955854</v>
      </c>
      <c r="S562" s="7">
        <f t="shared" si="87"/>
        <v>6.570190998688811</v>
      </c>
    </row>
    <row r="563" spans="1:19" x14ac:dyDescent="0.25">
      <c r="A563" s="1">
        <v>59</v>
      </c>
      <c r="B563" s="5">
        <v>0.68333333333333324</v>
      </c>
      <c r="C563" s="1" t="s">
        <v>208</v>
      </c>
      <c r="D563" s="1">
        <v>6</v>
      </c>
      <c r="E563" s="1">
        <v>12</v>
      </c>
      <c r="F563" s="1" t="s">
        <v>601</v>
      </c>
      <c r="G563" s="2">
        <v>52.222066666666599</v>
      </c>
      <c r="H563" s="1">
        <f>1+COUNTIFS(A:A,A563,G:G,"&gt;"&amp;G563)</f>
        <v>4</v>
      </c>
      <c r="I563" s="2">
        <f>AVERAGEIF(A:A,A563,G:G)</f>
        <v>49.664293333333319</v>
      </c>
      <c r="J563" s="2">
        <f t="shared" si="80"/>
        <v>2.5577733333332802</v>
      </c>
      <c r="K563" s="2">
        <f t="shared" si="81"/>
        <v>92.557773333333273</v>
      </c>
      <c r="L563" s="2">
        <f t="shared" si="82"/>
        <v>258.13079143095672</v>
      </c>
      <c r="M563" s="2">
        <f>SUMIF(A:A,A563,L:L)</f>
        <v>2554.6584179948304</v>
      </c>
      <c r="N563" s="3">
        <f t="shared" si="83"/>
        <v>0.10104317258726332</v>
      </c>
      <c r="O563" s="6">
        <f t="shared" si="84"/>
        <v>9.8967597156193392</v>
      </c>
      <c r="P563" s="3">
        <f t="shared" si="85"/>
        <v>0.10104317258726332</v>
      </c>
      <c r="Q563" s="3">
        <f>IF(ISNUMBER(P563),SUMIF(A:A,A563,P:P),"")</f>
        <v>0.96248721242422686</v>
      </c>
      <c r="R563" s="3">
        <f t="shared" si="86"/>
        <v>0.10498131433119491</v>
      </c>
      <c r="S563" s="7">
        <f t="shared" si="87"/>
        <v>9.525504670718842</v>
      </c>
    </row>
    <row r="564" spans="1:19" x14ac:dyDescent="0.25">
      <c r="A564" s="1">
        <v>59</v>
      </c>
      <c r="B564" s="5">
        <v>0.68333333333333324</v>
      </c>
      <c r="C564" s="1" t="s">
        <v>208</v>
      </c>
      <c r="D564" s="1">
        <v>6</v>
      </c>
      <c r="E564" s="1">
        <v>7</v>
      </c>
      <c r="F564" s="1" t="s">
        <v>598</v>
      </c>
      <c r="G564" s="2">
        <v>50.700199999999995</v>
      </c>
      <c r="H564" s="1">
        <f>1+COUNTIFS(A:A,A564,G:G,"&gt;"&amp;G564)</f>
        <v>5</v>
      </c>
      <c r="I564" s="2">
        <f>AVERAGEIF(A:A,A564,G:G)</f>
        <v>49.664293333333319</v>
      </c>
      <c r="J564" s="2">
        <f t="shared" si="80"/>
        <v>1.0359066666666763</v>
      </c>
      <c r="K564" s="2">
        <f t="shared" si="81"/>
        <v>91.035906666666676</v>
      </c>
      <c r="L564" s="2">
        <f t="shared" si="82"/>
        <v>235.60446424353177</v>
      </c>
      <c r="M564" s="2">
        <f>SUMIF(A:A,A564,L:L)</f>
        <v>2554.6584179948304</v>
      </c>
      <c r="N564" s="3">
        <f t="shared" si="83"/>
        <v>9.2225427315037828E-2</v>
      </c>
      <c r="O564" s="6">
        <f t="shared" si="84"/>
        <v>10.842996656269706</v>
      </c>
      <c r="P564" s="3">
        <f t="shared" si="85"/>
        <v>9.2225427315037828E-2</v>
      </c>
      <c r="Q564" s="3">
        <f>IF(ISNUMBER(P564),SUMIF(A:A,A564,P:P),"")</f>
        <v>0.96248721242422686</v>
      </c>
      <c r="R564" s="3">
        <f t="shared" si="86"/>
        <v>9.5819898825199618E-2</v>
      </c>
      <c r="S564" s="7">
        <f t="shared" si="87"/>
        <v>10.436245626018241</v>
      </c>
    </row>
    <row r="565" spans="1:19" x14ac:dyDescent="0.25">
      <c r="A565" s="1">
        <v>59</v>
      </c>
      <c r="B565" s="5">
        <v>0.68333333333333324</v>
      </c>
      <c r="C565" s="1" t="s">
        <v>208</v>
      </c>
      <c r="D565" s="1">
        <v>6</v>
      </c>
      <c r="E565" s="1">
        <v>2</v>
      </c>
      <c r="F565" s="1" t="s">
        <v>595</v>
      </c>
      <c r="G565" s="2">
        <v>46.164333333333303</v>
      </c>
      <c r="H565" s="1">
        <f>1+COUNTIFS(A:A,A565,G:G,"&gt;"&amp;G565)</f>
        <v>6</v>
      </c>
      <c r="I565" s="2">
        <f>AVERAGEIF(A:A,A565,G:G)</f>
        <v>49.664293333333319</v>
      </c>
      <c r="J565" s="2">
        <f t="shared" si="80"/>
        <v>-3.4999600000000157</v>
      </c>
      <c r="K565" s="2">
        <f t="shared" si="81"/>
        <v>86.500039999999984</v>
      </c>
      <c r="L565" s="2">
        <f t="shared" si="82"/>
        <v>179.46898365687616</v>
      </c>
      <c r="M565" s="2">
        <f>SUMIF(A:A,A565,L:L)</f>
        <v>2554.6584179948304</v>
      </c>
      <c r="N565" s="3">
        <f t="shared" si="83"/>
        <v>7.0251655717535277E-2</v>
      </c>
      <c r="O565" s="6">
        <f t="shared" si="84"/>
        <v>14.234539951923061</v>
      </c>
      <c r="P565" s="3">
        <f t="shared" si="85"/>
        <v>7.0251655717535277E-2</v>
      </c>
      <c r="Q565" s="3">
        <f>IF(ISNUMBER(P565),SUMIF(A:A,A565,P:P),"")</f>
        <v>0.96248721242422686</v>
      </c>
      <c r="R565" s="3">
        <f t="shared" si="86"/>
        <v>7.298970293910885E-2</v>
      </c>
      <c r="S565" s="7">
        <f t="shared" si="87"/>
        <v>13.700562678467715</v>
      </c>
    </row>
    <row r="566" spans="1:19" x14ac:dyDescent="0.25">
      <c r="A566" s="1">
        <v>59</v>
      </c>
      <c r="B566" s="5">
        <v>0.68333333333333324</v>
      </c>
      <c r="C566" s="1" t="s">
        <v>208</v>
      </c>
      <c r="D566" s="1">
        <v>6</v>
      </c>
      <c r="E566" s="1">
        <v>6</v>
      </c>
      <c r="F566" s="1" t="s">
        <v>597</v>
      </c>
      <c r="G566" s="2">
        <v>43.873966666666703</v>
      </c>
      <c r="H566" s="1">
        <f>1+COUNTIFS(A:A,A566,G:G,"&gt;"&amp;G566)</f>
        <v>7</v>
      </c>
      <c r="I566" s="2">
        <f>AVERAGEIF(A:A,A566,G:G)</f>
        <v>49.664293333333319</v>
      </c>
      <c r="J566" s="2">
        <f t="shared" si="80"/>
        <v>-5.7903266666666156</v>
      </c>
      <c r="K566" s="2">
        <f t="shared" si="81"/>
        <v>84.209673333333384</v>
      </c>
      <c r="L566" s="2">
        <f t="shared" si="82"/>
        <v>156.42558473582181</v>
      </c>
      <c r="M566" s="2">
        <f>SUMIF(A:A,A566,L:L)</f>
        <v>2554.6584179948304</v>
      </c>
      <c r="N566" s="3">
        <f t="shared" si="83"/>
        <v>6.1231506973288968E-2</v>
      </c>
      <c r="O566" s="6">
        <f t="shared" si="84"/>
        <v>16.331461520883853</v>
      </c>
      <c r="P566" s="3">
        <f t="shared" si="85"/>
        <v>6.1231506973288968E-2</v>
      </c>
      <c r="Q566" s="3">
        <f>IF(ISNUMBER(P566),SUMIF(A:A,A566,P:P),"")</f>
        <v>0.96248721242422686</v>
      </c>
      <c r="R566" s="3">
        <f t="shared" si="86"/>
        <v>6.3617995317635984E-2</v>
      </c>
      <c r="S566" s="7">
        <f t="shared" si="87"/>
        <v>15.718822874049021</v>
      </c>
    </row>
    <row r="567" spans="1:19" x14ac:dyDescent="0.25">
      <c r="A567" s="1">
        <v>59</v>
      </c>
      <c r="B567" s="5">
        <v>0.68333333333333324</v>
      </c>
      <c r="C567" s="1" t="s">
        <v>208</v>
      </c>
      <c r="D567" s="1">
        <v>6</v>
      </c>
      <c r="E567" s="1">
        <v>9</v>
      </c>
      <c r="F567" s="1" t="s">
        <v>599</v>
      </c>
      <c r="G567" s="2">
        <v>42.6479</v>
      </c>
      <c r="H567" s="1">
        <f>1+COUNTIFS(A:A,A567,G:G,"&gt;"&amp;G567)</f>
        <v>8</v>
      </c>
      <c r="I567" s="2">
        <f>AVERAGEIF(A:A,A567,G:G)</f>
        <v>49.664293333333319</v>
      </c>
      <c r="J567" s="2">
        <f t="shared" si="80"/>
        <v>-7.016393333333319</v>
      </c>
      <c r="K567" s="2">
        <f t="shared" si="81"/>
        <v>82.983606666666674</v>
      </c>
      <c r="L567" s="2">
        <f t="shared" si="82"/>
        <v>145.33136339972322</v>
      </c>
      <c r="M567" s="2">
        <f>SUMIF(A:A,A567,L:L)</f>
        <v>2554.6584179948304</v>
      </c>
      <c r="N567" s="3">
        <f t="shared" si="83"/>
        <v>5.6888765392672277E-2</v>
      </c>
      <c r="O567" s="6">
        <f t="shared" si="84"/>
        <v>17.578163159237903</v>
      </c>
      <c r="P567" s="3">
        <f t="shared" si="85"/>
        <v>5.6888765392672277E-2</v>
      </c>
      <c r="Q567" s="3">
        <f>IF(ISNUMBER(P567),SUMIF(A:A,A567,P:P),"")</f>
        <v>0.96248721242422686</v>
      </c>
      <c r="R567" s="3">
        <f t="shared" si="86"/>
        <v>5.9105996067611057E-2</v>
      </c>
      <c r="S567" s="7">
        <f t="shared" si="87"/>
        <v>16.918757258673129</v>
      </c>
    </row>
    <row r="568" spans="1:19" x14ac:dyDescent="0.25">
      <c r="A568" s="1">
        <v>59</v>
      </c>
      <c r="B568" s="5">
        <v>0.68333333333333324</v>
      </c>
      <c r="C568" s="1" t="s">
        <v>208</v>
      </c>
      <c r="D568" s="1">
        <v>6</v>
      </c>
      <c r="E568" s="1">
        <v>13</v>
      </c>
      <c r="F568" s="1" t="s">
        <v>602</v>
      </c>
      <c r="G568" s="2">
        <v>42.308266666666597</v>
      </c>
      <c r="H568" s="1">
        <f>1+COUNTIFS(A:A,A568,G:G,"&gt;"&amp;G568)</f>
        <v>9</v>
      </c>
      <c r="I568" s="2">
        <f>AVERAGEIF(A:A,A568,G:G)</f>
        <v>49.664293333333319</v>
      </c>
      <c r="J568" s="2">
        <f t="shared" si="80"/>
        <v>-7.3560266666667218</v>
      </c>
      <c r="K568" s="2">
        <f t="shared" si="81"/>
        <v>82.643973333333278</v>
      </c>
      <c r="L568" s="2">
        <f t="shared" si="82"/>
        <v>142.39977230573206</v>
      </c>
      <c r="M568" s="2">
        <f>SUMIF(A:A,A568,L:L)</f>
        <v>2554.6584179948304</v>
      </c>
      <c r="N568" s="3">
        <f t="shared" si="83"/>
        <v>5.5741218200710624E-2</v>
      </c>
      <c r="O568" s="6">
        <f t="shared" si="84"/>
        <v>17.940045666014012</v>
      </c>
      <c r="P568" s="3">
        <f t="shared" si="85"/>
        <v>5.5741218200710624E-2</v>
      </c>
      <c r="Q568" s="3">
        <f>IF(ISNUMBER(P568),SUMIF(A:A,A568,P:P),"")</f>
        <v>0.96248721242422686</v>
      </c>
      <c r="R568" s="3">
        <f t="shared" si="86"/>
        <v>5.7913723404505936E-2</v>
      </c>
      <c r="S568" s="7">
        <f t="shared" si="87"/>
        <v>17.267064543845159</v>
      </c>
    </row>
    <row r="569" spans="1:19" x14ac:dyDescent="0.25">
      <c r="A569" s="1">
        <v>59</v>
      </c>
      <c r="B569" s="5">
        <v>0.68333333333333324</v>
      </c>
      <c r="C569" s="1" t="s">
        <v>208</v>
      </c>
      <c r="D569" s="1">
        <v>6</v>
      </c>
      <c r="E569" s="1">
        <v>16</v>
      </c>
      <c r="F569" s="1" t="s">
        <v>603</v>
      </c>
      <c r="G569" s="2">
        <v>35.707633333333398</v>
      </c>
      <c r="H569" s="1">
        <f>1+COUNTIFS(A:A,A569,G:G,"&gt;"&amp;G569)</f>
        <v>10</v>
      </c>
      <c r="I569" s="2">
        <f>AVERAGEIF(A:A,A569,G:G)</f>
        <v>49.664293333333319</v>
      </c>
      <c r="J569" s="2">
        <f t="shared" si="80"/>
        <v>-13.956659999999921</v>
      </c>
      <c r="K569" s="2">
        <f t="shared" si="81"/>
        <v>76.043340000000086</v>
      </c>
      <c r="L569" s="2">
        <f t="shared" si="82"/>
        <v>95.832358562900509</v>
      </c>
      <c r="M569" s="2">
        <f>SUMIF(A:A,A569,L:L)</f>
        <v>2554.6584179948304</v>
      </c>
      <c r="N569" s="3">
        <f t="shared" si="83"/>
        <v>3.7512787575773053E-2</v>
      </c>
      <c r="O569" s="6">
        <f t="shared" si="84"/>
        <v>26.65757637925665</v>
      </c>
      <c r="P569" s="3" t="str">
        <f t="shared" si="85"/>
        <v/>
      </c>
      <c r="Q569" s="3" t="str">
        <f>IF(ISNUMBER(P569),SUMIF(A:A,A569,P:P),"")</f>
        <v/>
      </c>
      <c r="R569" s="3" t="str">
        <f t="shared" si="86"/>
        <v/>
      </c>
      <c r="S569" s="7" t="str">
        <f t="shared" si="87"/>
        <v/>
      </c>
    </row>
    <row r="570" spans="1:19" x14ac:dyDescent="0.25">
      <c r="A570" s="1">
        <v>60</v>
      </c>
      <c r="B570" s="5">
        <v>0.68680555555555556</v>
      </c>
      <c r="C570" s="1" t="s">
        <v>25</v>
      </c>
      <c r="D570" s="1">
        <v>9</v>
      </c>
      <c r="E570" s="1">
        <v>3</v>
      </c>
      <c r="F570" s="1" t="s">
        <v>606</v>
      </c>
      <c r="G570" s="2">
        <v>81.027600000000007</v>
      </c>
      <c r="H570" s="1">
        <f>1+COUNTIFS(A:A,A570,G:G,"&gt;"&amp;G570)</f>
        <v>1</v>
      </c>
      <c r="I570" s="2">
        <f>AVERAGEIF(A:A,A570,G:G)</f>
        <v>48.440904444444428</v>
      </c>
      <c r="J570" s="2">
        <f t="shared" si="80"/>
        <v>32.586695555555579</v>
      </c>
      <c r="K570" s="2">
        <f t="shared" si="81"/>
        <v>122.58669555555558</v>
      </c>
      <c r="L570" s="2">
        <f t="shared" si="82"/>
        <v>1564.3125375480863</v>
      </c>
      <c r="M570" s="2">
        <f>SUMIF(A:A,A570,L:L)</f>
        <v>4848.4922393391435</v>
      </c>
      <c r="N570" s="3">
        <f t="shared" si="83"/>
        <v>0.32263896905016071</v>
      </c>
      <c r="O570" s="6">
        <f t="shared" si="84"/>
        <v>3.0994396087489666</v>
      </c>
      <c r="P570" s="3">
        <f t="shared" si="85"/>
        <v>0.32263896905016071</v>
      </c>
      <c r="Q570" s="3">
        <f>IF(ISNUMBER(P570),SUMIF(A:A,A570,P:P),"")</f>
        <v>0.81951927664555213</v>
      </c>
      <c r="R570" s="3">
        <f t="shared" si="86"/>
        <v>0.39369295908545704</v>
      </c>
      <c r="S570" s="7">
        <f t="shared" si="87"/>
        <v>2.5400505061685261</v>
      </c>
    </row>
    <row r="571" spans="1:19" x14ac:dyDescent="0.25">
      <c r="A571" s="1">
        <v>60</v>
      </c>
      <c r="B571" s="5">
        <v>0.68680555555555556</v>
      </c>
      <c r="C571" s="1" t="s">
        <v>25</v>
      </c>
      <c r="D571" s="1">
        <v>9</v>
      </c>
      <c r="E571" s="1">
        <v>5</v>
      </c>
      <c r="F571" s="1" t="s">
        <v>608</v>
      </c>
      <c r="G571" s="2">
        <v>64.281400000000005</v>
      </c>
      <c r="H571" s="1">
        <f>1+COUNTIFS(A:A,A571,G:G,"&gt;"&amp;G571)</f>
        <v>2</v>
      </c>
      <c r="I571" s="2">
        <f>AVERAGEIF(A:A,A571,G:G)</f>
        <v>48.440904444444428</v>
      </c>
      <c r="J571" s="2">
        <f t="shared" si="80"/>
        <v>15.840495555555577</v>
      </c>
      <c r="K571" s="2">
        <f t="shared" si="81"/>
        <v>105.84049555555558</v>
      </c>
      <c r="L571" s="2">
        <f t="shared" si="82"/>
        <v>572.73878108272368</v>
      </c>
      <c r="M571" s="2">
        <f>SUMIF(A:A,A571,L:L)</f>
        <v>4848.4922393391435</v>
      </c>
      <c r="N571" s="3">
        <f t="shared" si="83"/>
        <v>0.11812719352950615</v>
      </c>
      <c r="O571" s="6">
        <f t="shared" si="84"/>
        <v>8.4654512658866903</v>
      </c>
      <c r="P571" s="3">
        <f t="shared" si="85"/>
        <v>0.11812719352950615</v>
      </c>
      <c r="Q571" s="3">
        <f>IF(ISNUMBER(P571),SUMIF(A:A,A571,P:P),"")</f>
        <v>0.81951927664555213</v>
      </c>
      <c r="R571" s="3">
        <f t="shared" si="86"/>
        <v>0.14414205607587799</v>
      </c>
      <c r="S571" s="7">
        <f t="shared" si="87"/>
        <v>6.9376004978976349</v>
      </c>
    </row>
    <row r="572" spans="1:19" x14ac:dyDescent="0.25">
      <c r="A572" s="1">
        <v>60</v>
      </c>
      <c r="B572" s="5">
        <v>0.68680555555555556</v>
      </c>
      <c r="C572" s="1" t="s">
        <v>25</v>
      </c>
      <c r="D572" s="1">
        <v>9</v>
      </c>
      <c r="E572" s="1">
        <v>7</v>
      </c>
      <c r="F572" s="1" t="s">
        <v>610</v>
      </c>
      <c r="G572" s="2">
        <v>57.123766666666597</v>
      </c>
      <c r="H572" s="1">
        <f>1+COUNTIFS(A:A,A572,G:G,"&gt;"&amp;G572)</f>
        <v>3</v>
      </c>
      <c r="I572" s="2">
        <f>AVERAGEIF(A:A,A572,G:G)</f>
        <v>48.440904444444428</v>
      </c>
      <c r="J572" s="2">
        <f t="shared" si="80"/>
        <v>8.6828622222221696</v>
      </c>
      <c r="K572" s="2">
        <f t="shared" si="81"/>
        <v>98.68286222222217</v>
      </c>
      <c r="L572" s="2">
        <f t="shared" si="82"/>
        <v>372.77377463704306</v>
      </c>
      <c r="M572" s="2">
        <f>SUMIF(A:A,A572,L:L)</f>
        <v>4848.4922393391435</v>
      </c>
      <c r="N572" s="3">
        <f t="shared" si="83"/>
        <v>7.6884473818989274E-2</v>
      </c>
      <c r="O572" s="6">
        <f t="shared" si="84"/>
        <v>13.006527200203267</v>
      </c>
      <c r="P572" s="3">
        <f t="shared" si="85"/>
        <v>7.6884473818989274E-2</v>
      </c>
      <c r="Q572" s="3">
        <f>IF(ISNUMBER(P572),SUMIF(A:A,A572,P:P),"")</f>
        <v>0.81951927664555213</v>
      </c>
      <c r="R572" s="3">
        <f t="shared" si="86"/>
        <v>9.381655320383922E-2</v>
      </c>
      <c r="S572" s="7">
        <f t="shared" si="87"/>
        <v>10.659099762781281</v>
      </c>
    </row>
    <row r="573" spans="1:19" x14ac:dyDescent="0.25">
      <c r="A573" s="1">
        <v>60</v>
      </c>
      <c r="B573" s="5">
        <v>0.68680555555555556</v>
      </c>
      <c r="C573" s="1" t="s">
        <v>25</v>
      </c>
      <c r="D573" s="1">
        <v>9</v>
      </c>
      <c r="E573" s="1">
        <v>1</v>
      </c>
      <c r="F573" s="1" t="s">
        <v>604</v>
      </c>
      <c r="G573" s="2">
        <v>54.437766666666697</v>
      </c>
      <c r="H573" s="1">
        <f>1+COUNTIFS(A:A,A573,G:G,"&gt;"&amp;G573)</f>
        <v>4</v>
      </c>
      <c r="I573" s="2">
        <f>AVERAGEIF(A:A,A573,G:G)</f>
        <v>48.440904444444428</v>
      </c>
      <c r="J573" s="2">
        <f t="shared" si="80"/>
        <v>5.9968622222222692</v>
      </c>
      <c r="K573" s="2">
        <f t="shared" si="81"/>
        <v>95.996862222222262</v>
      </c>
      <c r="L573" s="2">
        <f t="shared" si="82"/>
        <v>317.28858842954133</v>
      </c>
      <c r="M573" s="2">
        <f>SUMIF(A:A,A573,L:L)</f>
        <v>4848.4922393391435</v>
      </c>
      <c r="N573" s="3">
        <f t="shared" si="83"/>
        <v>6.5440671608208711E-2</v>
      </c>
      <c r="O573" s="6">
        <f t="shared" si="84"/>
        <v>15.281016765643379</v>
      </c>
      <c r="P573" s="3">
        <f t="shared" si="85"/>
        <v>6.5440671608208711E-2</v>
      </c>
      <c r="Q573" s="3">
        <f>IF(ISNUMBER(P573),SUMIF(A:A,A573,P:P),"")</f>
        <v>0.81951927664555213</v>
      </c>
      <c r="R573" s="3">
        <f t="shared" si="86"/>
        <v>7.9852510457191189E-2</v>
      </c>
      <c r="S573" s="7">
        <f t="shared" si="87"/>
        <v>12.523087806188617</v>
      </c>
    </row>
    <row r="574" spans="1:19" x14ac:dyDescent="0.25">
      <c r="A574" s="1">
        <v>60</v>
      </c>
      <c r="B574" s="5">
        <v>0.68680555555555556</v>
      </c>
      <c r="C574" s="1" t="s">
        <v>25</v>
      </c>
      <c r="D574" s="1">
        <v>9</v>
      </c>
      <c r="E574" s="1">
        <v>9</v>
      </c>
      <c r="F574" s="1" t="s">
        <v>612</v>
      </c>
      <c r="G574" s="2">
        <v>54.290333333333294</v>
      </c>
      <c r="H574" s="1">
        <f>1+COUNTIFS(A:A,A574,G:G,"&gt;"&amp;G574)</f>
        <v>5</v>
      </c>
      <c r="I574" s="2">
        <f>AVERAGEIF(A:A,A574,G:G)</f>
        <v>48.440904444444428</v>
      </c>
      <c r="J574" s="2">
        <f t="shared" si="80"/>
        <v>5.8494288888888661</v>
      </c>
      <c r="K574" s="2">
        <f t="shared" si="81"/>
        <v>95.849428888888866</v>
      </c>
      <c r="L574" s="2">
        <f t="shared" si="82"/>
        <v>314.49423124005489</v>
      </c>
      <c r="M574" s="2">
        <f>SUMIF(A:A,A574,L:L)</f>
        <v>4848.4922393391435</v>
      </c>
      <c r="N574" s="3">
        <f t="shared" si="83"/>
        <v>6.4864336316421717E-2</v>
      </c>
      <c r="O574" s="6">
        <f t="shared" si="84"/>
        <v>15.416792289707431</v>
      </c>
      <c r="P574" s="3">
        <f t="shared" si="85"/>
        <v>6.4864336316421717E-2</v>
      </c>
      <c r="Q574" s="3">
        <f>IF(ISNUMBER(P574),SUMIF(A:A,A574,P:P),"")</f>
        <v>0.81951927664555213</v>
      </c>
      <c r="R574" s="3">
        <f t="shared" si="86"/>
        <v>7.9149250255495809E-2</v>
      </c>
      <c r="S574" s="7">
        <f t="shared" si="87"/>
        <v>12.63435846545576</v>
      </c>
    </row>
    <row r="575" spans="1:19" x14ac:dyDescent="0.25">
      <c r="A575" s="1">
        <v>60</v>
      </c>
      <c r="B575" s="5">
        <v>0.68680555555555556</v>
      </c>
      <c r="C575" s="1" t="s">
        <v>25</v>
      </c>
      <c r="D575" s="1">
        <v>9</v>
      </c>
      <c r="E575" s="1">
        <v>2</v>
      </c>
      <c r="F575" s="1" t="s">
        <v>605</v>
      </c>
      <c r="G575" s="2">
        <v>54.042633333333299</v>
      </c>
      <c r="H575" s="1">
        <f>1+COUNTIFS(A:A,A575,G:G,"&gt;"&amp;G575)</f>
        <v>6</v>
      </c>
      <c r="I575" s="2">
        <f>AVERAGEIF(A:A,A575,G:G)</f>
        <v>48.440904444444428</v>
      </c>
      <c r="J575" s="2">
        <f t="shared" si="80"/>
        <v>5.6017288888888714</v>
      </c>
      <c r="K575" s="2">
        <f t="shared" si="81"/>
        <v>95.601728888888871</v>
      </c>
      <c r="L575" s="2">
        <f t="shared" si="82"/>
        <v>309.85477914008442</v>
      </c>
      <c r="M575" s="2">
        <f>SUMIF(A:A,A575,L:L)</f>
        <v>4848.4922393391435</v>
      </c>
      <c r="N575" s="3">
        <f t="shared" si="83"/>
        <v>6.3907450779444389E-2</v>
      </c>
      <c r="O575" s="6">
        <f t="shared" si="84"/>
        <v>15.647627746116367</v>
      </c>
      <c r="P575" s="3">
        <f t="shared" si="85"/>
        <v>6.3907450779444389E-2</v>
      </c>
      <c r="Q575" s="3">
        <f>IF(ISNUMBER(P575),SUMIF(A:A,A575,P:P),"")</f>
        <v>0.81951927664555213</v>
      </c>
      <c r="R575" s="3">
        <f t="shared" si="86"/>
        <v>7.7981632160050829E-2</v>
      </c>
      <c r="S575" s="7">
        <f t="shared" si="87"/>
        <v>12.823532571716157</v>
      </c>
    </row>
    <row r="576" spans="1:19" x14ac:dyDescent="0.25">
      <c r="A576" s="1">
        <v>60</v>
      </c>
      <c r="B576" s="5">
        <v>0.68680555555555556</v>
      </c>
      <c r="C576" s="1" t="s">
        <v>25</v>
      </c>
      <c r="D576" s="1">
        <v>9</v>
      </c>
      <c r="E576" s="1">
        <v>10</v>
      </c>
      <c r="F576" s="1" t="s">
        <v>613</v>
      </c>
      <c r="G576" s="2">
        <v>51.231933333333302</v>
      </c>
      <c r="H576" s="1">
        <f>1+COUNTIFS(A:A,A576,G:G,"&gt;"&amp;G576)</f>
        <v>7</v>
      </c>
      <c r="I576" s="2">
        <f>AVERAGEIF(A:A,A576,G:G)</f>
        <v>48.440904444444428</v>
      </c>
      <c r="J576" s="2">
        <f t="shared" si="80"/>
        <v>2.7910288888888743</v>
      </c>
      <c r="K576" s="2">
        <f t="shared" si="81"/>
        <v>92.791028888888874</v>
      </c>
      <c r="L576" s="2">
        <f t="shared" si="82"/>
        <v>261.76881620404811</v>
      </c>
      <c r="M576" s="2">
        <f>SUMIF(A:A,A576,L:L)</f>
        <v>4848.4922393391435</v>
      </c>
      <c r="N576" s="3">
        <f t="shared" si="83"/>
        <v>5.3989736042091216E-2</v>
      </c>
      <c r="O576" s="6">
        <f t="shared" si="84"/>
        <v>18.52203906350616</v>
      </c>
      <c r="P576" s="3">
        <f t="shared" si="85"/>
        <v>5.3989736042091216E-2</v>
      </c>
      <c r="Q576" s="3">
        <f>IF(ISNUMBER(P576),SUMIF(A:A,A576,P:P),"")</f>
        <v>0.81951927664555213</v>
      </c>
      <c r="R576" s="3">
        <f t="shared" si="86"/>
        <v>6.5879763393829421E-2</v>
      </c>
      <c r="S576" s="7">
        <f t="shared" si="87"/>
        <v>15.17916805532523</v>
      </c>
    </row>
    <row r="577" spans="1:19" x14ac:dyDescent="0.25">
      <c r="A577" s="1">
        <v>60</v>
      </c>
      <c r="B577" s="5">
        <v>0.68680555555555556</v>
      </c>
      <c r="C577" s="1" t="s">
        <v>25</v>
      </c>
      <c r="D577" s="1">
        <v>9</v>
      </c>
      <c r="E577" s="1">
        <v>8</v>
      </c>
      <c r="F577" s="1" t="s">
        <v>611</v>
      </c>
      <c r="G577" s="2">
        <v>51.131833333333297</v>
      </c>
      <c r="H577" s="1">
        <f>1+COUNTIFS(A:A,A577,G:G,"&gt;"&amp;G577)</f>
        <v>8</v>
      </c>
      <c r="I577" s="2">
        <f>AVERAGEIF(A:A,A577,G:G)</f>
        <v>48.440904444444428</v>
      </c>
      <c r="J577" s="2">
        <f t="shared" si="80"/>
        <v>2.6909288888888696</v>
      </c>
      <c r="K577" s="2">
        <f t="shared" si="81"/>
        <v>92.690928888888863</v>
      </c>
      <c r="L577" s="2">
        <f t="shared" si="82"/>
        <v>260.20134452320565</v>
      </c>
      <c r="M577" s="2">
        <f>SUMIF(A:A,A577,L:L)</f>
        <v>4848.4922393391435</v>
      </c>
      <c r="N577" s="3">
        <f t="shared" si="83"/>
        <v>5.3666445500729826E-2</v>
      </c>
      <c r="O577" s="6">
        <f t="shared" si="84"/>
        <v>18.633617163752735</v>
      </c>
      <c r="P577" s="3">
        <f t="shared" si="85"/>
        <v>5.3666445500729826E-2</v>
      </c>
      <c r="Q577" s="3">
        <f>IF(ISNUMBER(P577),SUMIF(A:A,A577,P:P),"")</f>
        <v>0.81951927664555213</v>
      </c>
      <c r="R577" s="3">
        <f t="shared" si="86"/>
        <v>6.5485275368258281E-2</v>
      </c>
      <c r="S577" s="7">
        <f t="shared" si="87"/>
        <v>15.270608459328788</v>
      </c>
    </row>
    <row r="578" spans="1:19" x14ac:dyDescent="0.25">
      <c r="A578" s="1">
        <v>60</v>
      </c>
      <c r="B578" s="5">
        <v>0.68680555555555556</v>
      </c>
      <c r="C578" s="1" t="s">
        <v>25</v>
      </c>
      <c r="D578" s="1">
        <v>9</v>
      </c>
      <c r="E578" s="1">
        <v>15</v>
      </c>
      <c r="F578" s="1" t="s">
        <v>58</v>
      </c>
      <c r="G578" s="2">
        <v>48.086466666666702</v>
      </c>
      <c r="H578" s="1">
        <f>1+COUNTIFS(A:A,A578,G:G,"&gt;"&amp;G578)</f>
        <v>9</v>
      </c>
      <c r="I578" s="2">
        <f>AVERAGEIF(A:A,A578,G:G)</f>
        <v>48.440904444444428</v>
      </c>
      <c r="J578" s="2">
        <f t="shared" si="80"/>
        <v>-0.35443777777772567</v>
      </c>
      <c r="K578" s="2">
        <f t="shared" si="81"/>
        <v>89.645562222222281</v>
      </c>
      <c r="L578" s="2">
        <f t="shared" si="82"/>
        <v>216.74764126838883</v>
      </c>
      <c r="M578" s="2">
        <f>SUMIF(A:A,A578,L:L)</f>
        <v>4848.4922393391435</v>
      </c>
      <c r="N578" s="3">
        <f t="shared" si="83"/>
        <v>4.4704132866247887E-2</v>
      </c>
      <c r="O578" s="6">
        <f t="shared" si="84"/>
        <v>22.369296436012768</v>
      </c>
      <c r="P578" s="3" t="str">
        <f t="shared" si="85"/>
        <v/>
      </c>
      <c r="Q578" s="3" t="str">
        <f>IF(ISNUMBER(P578),SUMIF(A:A,A578,P:P),"")</f>
        <v/>
      </c>
      <c r="R578" s="3" t="str">
        <f t="shared" si="86"/>
        <v/>
      </c>
      <c r="S578" s="7" t="str">
        <f t="shared" si="87"/>
        <v/>
      </c>
    </row>
    <row r="579" spans="1:19" x14ac:dyDescent="0.25">
      <c r="A579" s="1">
        <v>60</v>
      </c>
      <c r="B579" s="5">
        <v>0.68680555555555556</v>
      </c>
      <c r="C579" s="1" t="s">
        <v>25</v>
      </c>
      <c r="D579" s="1">
        <v>9</v>
      </c>
      <c r="E579" s="1">
        <v>4</v>
      </c>
      <c r="F579" s="1" t="s">
        <v>607</v>
      </c>
      <c r="G579" s="2">
        <v>46.874500000000005</v>
      </c>
      <c r="H579" s="1">
        <f>1+COUNTIFS(A:A,A579,G:G,"&gt;"&amp;G579)</f>
        <v>10</v>
      </c>
      <c r="I579" s="2">
        <f>AVERAGEIF(A:A,A579,G:G)</f>
        <v>48.440904444444428</v>
      </c>
      <c r="J579" s="2">
        <f t="shared" si="80"/>
        <v>-1.5664044444444229</v>
      </c>
      <c r="K579" s="2">
        <f t="shared" si="81"/>
        <v>88.43359555555557</v>
      </c>
      <c r="L579" s="2">
        <f t="shared" si="82"/>
        <v>201.54561507957541</v>
      </c>
      <c r="M579" s="2">
        <f>SUMIF(A:A,A579,L:L)</f>
        <v>4848.4922393391435</v>
      </c>
      <c r="N579" s="3">
        <f t="shared" si="83"/>
        <v>4.1568719744315065E-2</v>
      </c>
      <c r="O579" s="6">
        <f t="shared" si="84"/>
        <v>24.056550361687766</v>
      </c>
      <c r="P579" s="3" t="str">
        <f t="shared" si="85"/>
        <v/>
      </c>
      <c r="Q579" s="3" t="str">
        <f>IF(ISNUMBER(P579),SUMIF(A:A,A579,P:P),"")</f>
        <v/>
      </c>
      <c r="R579" s="3" t="str">
        <f t="shared" si="86"/>
        <v/>
      </c>
      <c r="S579" s="7" t="str">
        <f t="shared" si="87"/>
        <v/>
      </c>
    </row>
    <row r="580" spans="1:19" x14ac:dyDescent="0.25">
      <c r="A580" s="1">
        <v>60</v>
      </c>
      <c r="B580" s="5">
        <v>0.68680555555555556</v>
      </c>
      <c r="C580" s="1" t="s">
        <v>25</v>
      </c>
      <c r="D580" s="1">
        <v>9</v>
      </c>
      <c r="E580" s="1">
        <v>14</v>
      </c>
      <c r="F580" s="1" t="s">
        <v>616</v>
      </c>
      <c r="G580" s="2">
        <v>39.136033333333295</v>
      </c>
      <c r="H580" s="1">
        <f>1+COUNTIFS(A:A,A580,G:G,"&gt;"&amp;G580)</f>
        <v>11</v>
      </c>
      <c r="I580" s="2">
        <f>AVERAGEIF(A:A,A580,G:G)</f>
        <v>48.440904444444428</v>
      </c>
      <c r="J580" s="2">
        <f t="shared" si="80"/>
        <v>-9.3048711111111331</v>
      </c>
      <c r="K580" s="2">
        <f t="shared" si="81"/>
        <v>80.69512888888886</v>
      </c>
      <c r="L580" s="2">
        <f t="shared" si="82"/>
        <v>126.68551217737634</v>
      </c>
      <c r="M580" s="2">
        <f>SUMIF(A:A,A580,L:L)</f>
        <v>4848.4922393391435</v>
      </c>
      <c r="N580" s="3">
        <f t="shared" si="83"/>
        <v>2.6128847056717936E-2</v>
      </c>
      <c r="O580" s="6">
        <f t="shared" si="84"/>
        <v>38.271876207522595</v>
      </c>
      <c r="P580" s="3" t="str">
        <f t="shared" si="85"/>
        <v/>
      </c>
      <c r="Q580" s="3" t="str">
        <f>IF(ISNUMBER(P580),SUMIF(A:A,A580,P:P),"")</f>
        <v/>
      </c>
      <c r="R580" s="3" t="str">
        <f t="shared" si="86"/>
        <v/>
      </c>
      <c r="S580" s="7" t="str">
        <f t="shared" si="87"/>
        <v/>
      </c>
    </row>
    <row r="581" spans="1:19" x14ac:dyDescent="0.25">
      <c r="A581" s="1">
        <v>60</v>
      </c>
      <c r="B581" s="5">
        <v>0.68680555555555556</v>
      </c>
      <c r="C581" s="1" t="s">
        <v>25</v>
      </c>
      <c r="D581" s="1">
        <v>9</v>
      </c>
      <c r="E581" s="1">
        <v>16</v>
      </c>
      <c r="F581" s="1" t="s">
        <v>617</v>
      </c>
      <c r="G581" s="2">
        <v>36.700466666666699</v>
      </c>
      <c r="H581" s="1">
        <f>1+COUNTIFS(A:A,A581,G:G,"&gt;"&amp;G581)</f>
        <v>12</v>
      </c>
      <c r="I581" s="2">
        <f>AVERAGEIF(A:A,A581,G:G)</f>
        <v>48.440904444444428</v>
      </c>
      <c r="J581" s="2">
        <f t="shared" si="80"/>
        <v>-11.740437777777728</v>
      </c>
      <c r="K581" s="2">
        <f t="shared" si="81"/>
        <v>78.259562222222272</v>
      </c>
      <c r="L581" s="2">
        <f t="shared" si="82"/>
        <v>109.46159239380127</v>
      </c>
      <c r="M581" s="2">
        <f>SUMIF(A:A,A581,L:L)</f>
        <v>4848.4922393391435</v>
      </c>
      <c r="N581" s="3">
        <f t="shared" si="83"/>
        <v>2.2576419016547923E-2</v>
      </c>
      <c r="O581" s="6">
        <f t="shared" si="84"/>
        <v>44.294004255813391</v>
      </c>
      <c r="P581" s="3" t="str">
        <f t="shared" si="85"/>
        <v/>
      </c>
      <c r="Q581" s="3" t="str">
        <f>IF(ISNUMBER(P581),SUMIF(A:A,A581,P:P),"")</f>
        <v/>
      </c>
      <c r="R581" s="3" t="str">
        <f t="shared" si="86"/>
        <v/>
      </c>
      <c r="S581" s="7" t="str">
        <f t="shared" si="87"/>
        <v/>
      </c>
    </row>
    <row r="582" spans="1:19" x14ac:dyDescent="0.25">
      <c r="A582" s="1">
        <v>60</v>
      </c>
      <c r="B582" s="5">
        <v>0.68680555555555556</v>
      </c>
      <c r="C582" s="1" t="s">
        <v>25</v>
      </c>
      <c r="D582" s="1">
        <v>9</v>
      </c>
      <c r="E582" s="1">
        <v>12</v>
      </c>
      <c r="F582" s="1" t="s">
        <v>615</v>
      </c>
      <c r="G582" s="2">
        <v>35.780499999999996</v>
      </c>
      <c r="H582" s="1">
        <f>1+COUNTIFS(A:A,A582,G:G,"&gt;"&amp;G582)</f>
        <v>13</v>
      </c>
      <c r="I582" s="2">
        <f>AVERAGEIF(A:A,A582,G:G)</f>
        <v>48.440904444444428</v>
      </c>
      <c r="J582" s="2">
        <f t="shared" si="80"/>
        <v>-12.660404444444431</v>
      </c>
      <c r="K582" s="2">
        <f t="shared" si="81"/>
        <v>77.339595555555576</v>
      </c>
      <c r="L582" s="2">
        <f t="shared" si="82"/>
        <v>103.5832599560264</v>
      </c>
      <c r="M582" s="2">
        <f>SUMIF(A:A,A582,L:L)</f>
        <v>4848.4922393391435</v>
      </c>
      <c r="N582" s="3">
        <f t="shared" si="83"/>
        <v>2.1364014799401834E-2</v>
      </c>
      <c r="O582" s="6">
        <f t="shared" si="84"/>
        <v>46.807681486346787</v>
      </c>
      <c r="P582" s="3" t="str">
        <f t="shared" si="85"/>
        <v/>
      </c>
      <c r="Q582" s="3" t="str">
        <f>IF(ISNUMBER(P582),SUMIF(A:A,A582,P:P),"")</f>
        <v/>
      </c>
      <c r="R582" s="3" t="str">
        <f t="shared" si="86"/>
        <v/>
      </c>
      <c r="S582" s="7" t="str">
        <f t="shared" si="87"/>
        <v/>
      </c>
    </row>
    <row r="583" spans="1:19" x14ac:dyDescent="0.25">
      <c r="A583" s="1">
        <v>60</v>
      </c>
      <c r="B583" s="5">
        <v>0.68680555555555556</v>
      </c>
      <c r="C583" s="1" t="s">
        <v>25</v>
      </c>
      <c r="D583" s="1">
        <v>9</v>
      </c>
      <c r="E583" s="1">
        <v>6</v>
      </c>
      <c r="F583" s="1" t="s">
        <v>609</v>
      </c>
      <c r="G583" s="2">
        <v>27.216699999999999</v>
      </c>
      <c r="H583" s="1">
        <f>1+COUNTIFS(A:A,A583,G:G,"&gt;"&amp;G583)</f>
        <v>14</v>
      </c>
      <c r="I583" s="2">
        <f>AVERAGEIF(A:A,A583,G:G)</f>
        <v>48.440904444444428</v>
      </c>
      <c r="J583" s="2">
        <f t="shared" si="80"/>
        <v>-21.224204444444428</v>
      </c>
      <c r="K583" s="2">
        <f t="shared" si="81"/>
        <v>68.775795555555575</v>
      </c>
      <c r="L583" s="2">
        <f t="shared" si="82"/>
        <v>61.963638260752177</v>
      </c>
      <c r="M583" s="2">
        <f>SUMIF(A:A,A583,L:L)</f>
        <v>4848.4922393391435</v>
      </c>
      <c r="N583" s="3">
        <f t="shared" si="83"/>
        <v>1.2779980909941173E-2</v>
      </c>
      <c r="O583" s="6">
        <f t="shared" si="84"/>
        <v>78.247378227468971</v>
      </c>
      <c r="P583" s="3" t="str">
        <f t="shared" si="85"/>
        <v/>
      </c>
      <c r="Q583" s="3" t="str">
        <f>IF(ISNUMBER(P583),SUMIF(A:A,A583,P:P),"")</f>
        <v/>
      </c>
      <c r="R583" s="3" t="str">
        <f t="shared" si="86"/>
        <v/>
      </c>
      <c r="S583" s="7" t="str">
        <f t="shared" si="87"/>
        <v/>
      </c>
    </row>
    <row r="584" spans="1:19" x14ac:dyDescent="0.25">
      <c r="A584" s="1">
        <v>60</v>
      </c>
      <c r="B584" s="5">
        <v>0.68680555555555556</v>
      </c>
      <c r="C584" s="1" t="s">
        <v>25</v>
      </c>
      <c r="D584" s="1">
        <v>9</v>
      </c>
      <c r="E584" s="1">
        <v>11</v>
      </c>
      <c r="F584" s="1" t="s">
        <v>614</v>
      </c>
      <c r="G584" s="2">
        <v>25.251633333333302</v>
      </c>
      <c r="H584" s="1">
        <f>1+COUNTIFS(A:A,A584,G:G,"&gt;"&amp;G584)</f>
        <v>15</v>
      </c>
      <c r="I584" s="2">
        <f>AVERAGEIF(A:A,A584,G:G)</f>
        <v>48.440904444444428</v>
      </c>
      <c r="J584" s="2">
        <f t="shared" si="80"/>
        <v>-23.189271111111125</v>
      </c>
      <c r="K584" s="2">
        <f t="shared" si="81"/>
        <v>66.810728888888875</v>
      </c>
      <c r="L584" s="2">
        <f t="shared" si="82"/>
        <v>55.072127398436429</v>
      </c>
      <c r="M584" s="2">
        <f>SUMIF(A:A,A584,L:L)</f>
        <v>4848.4922393391435</v>
      </c>
      <c r="N584" s="3">
        <f t="shared" si="83"/>
        <v>1.1358608961276349E-2</v>
      </c>
      <c r="O584" s="6">
        <f t="shared" si="84"/>
        <v>88.038949435550563</v>
      </c>
      <c r="P584" s="3" t="str">
        <f t="shared" si="85"/>
        <v/>
      </c>
      <c r="Q584" s="3" t="str">
        <f>IF(ISNUMBER(P584),SUMIF(A:A,A584,P:P),"")</f>
        <v/>
      </c>
      <c r="R584" s="3" t="str">
        <f t="shared" si="86"/>
        <v/>
      </c>
      <c r="S584" s="7" t="str">
        <f t="shared" si="87"/>
        <v/>
      </c>
    </row>
    <row r="585" spans="1:19" x14ac:dyDescent="0.25">
      <c r="A585" s="1">
        <v>61</v>
      </c>
      <c r="B585" s="5">
        <v>0.68888888888888899</v>
      </c>
      <c r="C585" s="1" t="s">
        <v>153</v>
      </c>
      <c r="D585" s="1">
        <v>6</v>
      </c>
      <c r="E585" s="1">
        <v>6</v>
      </c>
      <c r="F585" s="1" t="s">
        <v>621</v>
      </c>
      <c r="G585" s="2">
        <v>53.488400000000006</v>
      </c>
      <c r="H585" s="1">
        <f>1+COUNTIFS(A:A,A585,G:G,"&gt;"&amp;G585)</f>
        <v>1</v>
      </c>
      <c r="I585" s="2">
        <f>AVERAGEIF(A:A,A585,G:G)</f>
        <v>44.57003809523809</v>
      </c>
      <c r="J585" s="2">
        <f t="shared" si="80"/>
        <v>8.918361904761916</v>
      </c>
      <c r="K585" s="2">
        <f t="shared" si="81"/>
        <v>98.918361904761923</v>
      </c>
      <c r="L585" s="2">
        <f t="shared" si="82"/>
        <v>378.07845019545471</v>
      </c>
      <c r="M585" s="2">
        <f>SUMIF(A:A,A585,L:L)</f>
        <v>1724.0523307640451</v>
      </c>
      <c r="N585" s="3">
        <f t="shared" si="83"/>
        <v>0.21929638877487109</v>
      </c>
      <c r="O585" s="6">
        <f t="shared" si="84"/>
        <v>4.5600386106977648</v>
      </c>
      <c r="P585" s="3">
        <f t="shared" si="85"/>
        <v>0.21929638877487109</v>
      </c>
      <c r="Q585" s="3">
        <f>IF(ISNUMBER(P585),SUMIF(A:A,A585,P:P),"")</f>
        <v>0.99999999999999989</v>
      </c>
      <c r="R585" s="3">
        <f t="shared" si="86"/>
        <v>0.21929638877487115</v>
      </c>
      <c r="S585" s="7">
        <f t="shared" si="87"/>
        <v>4.5600386106977631</v>
      </c>
    </row>
    <row r="586" spans="1:19" x14ac:dyDescent="0.25">
      <c r="A586" s="1">
        <v>61</v>
      </c>
      <c r="B586" s="5">
        <v>0.68888888888888899</v>
      </c>
      <c r="C586" s="1" t="s">
        <v>153</v>
      </c>
      <c r="D586" s="1">
        <v>6</v>
      </c>
      <c r="E586" s="1">
        <v>1</v>
      </c>
      <c r="F586" s="1" t="s">
        <v>618</v>
      </c>
      <c r="G586" s="2">
        <v>51.151133333333298</v>
      </c>
      <c r="H586" s="1">
        <f>1+COUNTIFS(A:A,A586,G:G,"&gt;"&amp;G586)</f>
        <v>2</v>
      </c>
      <c r="I586" s="2">
        <f>AVERAGEIF(A:A,A586,G:G)</f>
        <v>44.57003809523809</v>
      </c>
      <c r="J586" s="2">
        <f t="shared" si="80"/>
        <v>6.5810952380952088</v>
      </c>
      <c r="K586" s="2">
        <f t="shared" si="81"/>
        <v>96.581095238095202</v>
      </c>
      <c r="L586" s="2">
        <f t="shared" si="82"/>
        <v>328.60805365177589</v>
      </c>
      <c r="M586" s="2">
        <f>SUMIF(A:A,A586,L:L)</f>
        <v>1724.0523307640451</v>
      </c>
      <c r="N586" s="3">
        <f t="shared" si="83"/>
        <v>0.1906021341626836</v>
      </c>
      <c r="O586" s="6">
        <f t="shared" si="84"/>
        <v>5.2465309708781929</v>
      </c>
      <c r="P586" s="3">
        <f t="shared" si="85"/>
        <v>0.1906021341626836</v>
      </c>
      <c r="Q586" s="3">
        <f>IF(ISNUMBER(P586),SUMIF(A:A,A586,P:P),"")</f>
        <v>0.99999999999999989</v>
      </c>
      <c r="R586" s="3">
        <f t="shared" si="86"/>
        <v>0.19060213416268365</v>
      </c>
      <c r="S586" s="7">
        <f t="shared" si="87"/>
        <v>5.246530970878192</v>
      </c>
    </row>
    <row r="587" spans="1:19" x14ac:dyDescent="0.25">
      <c r="A587" s="1">
        <v>61</v>
      </c>
      <c r="B587" s="5">
        <v>0.68888888888888899</v>
      </c>
      <c r="C587" s="1" t="s">
        <v>153</v>
      </c>
      <c r="D587" s="1">
        <v>6</v>
      </c>
      <c r="E587" s="1">
        <v>5</v>
      </c>
      <c r="F587" s="1" t="s">
        <v>620</v>
      </c>
      <c r="G587" s="2">
        <v>49.4303666666666</v>
      </c>
      <c r="H587" s="1">
        <f>1+COUNTIFS(A:A,A587,G:G,"&gt;"&amp;G587)</f>
        <v>3</v>
      </c>
      <c r="I587" s="2">
        <f>AVERAGEIF(A:A,A587,G:G)</f>
        <v>44.57003809523809</v>
      </c>
      <c r="J587" s="2">
        <f t="shared" si="80"/>
        <v>4.8603285714285107</v>
      </c>
      <c r="K587" s="2">
        <f t="shared" si="81"/>
        <v>94.860328571428511</v>
      </c>
      <c r="L587" s="2">
        <f t="shared" si="82"/>
        <v>296.37327210919125</v>
      </c>
      <c r="M587" s="2">
        <f>SUMIF(A:A,A587,L:L)</f>
        <v>1724.0523307640451</v>
      </c>
      <c r="N587" s="3">
        <f t="shared" si="83"/>
        <v>0.17190503259135298</v>
      </c>
      <c r="O587" s="6">
        <f t="shared" si="84"/>
        <v>5.8171653553457467</v>
      </c>
      <c r="P587" s="3">
        <f t="shared" si="85"/>
        <v>0.17190503259135298</v>
      </c>
      <c r="Q587" s="3">
        <f>IF(ISNUMBER(P587),SUMIF(A:A,A587,P:P),"")</f>
        <v>0.99999999999999989</v>
      </c>
      <c r="R587" s="3">
        <f t="shared" si="86"/>
        <v>0.17190503259135301</v>
      </c>
      <c r="S587" s="7">
        <f t="shared" si="87"/>
        <v>5.8171653553457459</v>
      </c>
    </row>
    <row r="588" spans="1:19" x14ac:dyDescent="0.25">
      <c r="A588" s="1">
        <v>61</v>
      </c>
      <c r="B588" s="5">
        <v>0.68888888888888899</v>
      </c>
      <c r="C588" s="1" t="s">
        <v>153</v>
      </c>
      <c r="D588" s="1">
        <v>6</v>
      </c>
      <c r="E588" s="1">
        <v>3</v>
      </c>
      <c r="F588" s="1" t="s">
        <v>619</v>
      </c>
      <c r="G588" s="2">
        <v>48.871266666666699</v>
      </c>
      <c r="H588" s="1">
        <f>1+COUNTIFS(A:A,A588,G:G,"&gt;"&amp;G588)</f>
        <v>4</v>
      </c>
      <c r="I588" s="2">
        <f>AVERAGEIF(A:A,A588,G:G)</f>
        <v>44.57003809523809</v>
      </c>
      <c r="J588" s="2">
        <f t="shared" si="80"/>
        <v>4.3012285714286094</v>
      </c>
      <c r="K588" s="2">
        <f t="shared" si="81"/>
        <v>94.301228571428609</v>
      </c>
      <c r="L588" s="2">
        <f t="shared" si="82"/>
        <v>286.59604462963983</v>
      </c>
      <c r="M588" s="2">
        <f>SUMIF(A:A,A588,L:L)</f>
        <v>1724.0523307640451</v>
      </c>
      <c r="N588" s="3">
        <f t="shared" si="83"/>
        <v>0.16623395909486668</v>
      </c>
      <c r="O588" s="6">
        <f t="shared" si="84"/>
        <v>6.0156180207999395</v>
      </c>
      <c r="P588" s="3">
        <f t="shared" si="85"/>
        <v>0.16623395909486668</v>
      </c>
      <c r="Q588" s="3">
        <f>IF(ISNUMBER(P588),SUMIF(A:A,A588,P:P),"")</f>
        <v>0.99999999999999989</v>
      </c>
      <c r="R588" s="3">
        <f t="shared" si="86"/>
        <v>0.16623395909486671</v>
      </c>
      <c r="S588" s="7">
        <f t="shared" si="87"/>
        <v>6.0156180207999386</v>
      </c>
    </row>
    <row r="589" spans="1:19" x14ac:dyDescent="0.25">
      <c r="A589" s="1">
        <v>61</v>
      </c>
      <c r="B589" s="5">
        <v>0.68888888888888899</v>
      </c>
      <c r="C589" s="1" t="s">
        <v>153</v>
      </c>
      <c r="D589" s="1">
        <v>6</v>
      </c>
      <c r="E589" s="1">
        <v>8</v>
      </c>
      <c r="F589" s="1" t="s">
        <v>623</v>
      </c>
      <c r="G589" s="2">
        <v>44.801833333333299</v>
      </c>
      <c r="H589" s="1">
        <f>1+COUNTIFS(A:A,A589,G:G,"&gt;"&amp;G589)</f>
        <v>5</v>
      </c>
      <c r="I589" s="2">
        <f>AVERAGEIF(A:A,A589,G:G)</f>
        <v>44.57003809523809</v>
      </c>
      <c r="J589" s="2">
        <f t="shared" si="80"/>
        <v>0.2317952380952093</v>
      </c>
      <c r="K589" s="2">
        <f t="shared" si="81"/>
        <v>90.231795238095202</v>
      </c>
      <c r="L589" s="2">
        <f t="shared" si="82"/>
        <v>224.50718570971011</v>
      </c>
      <c r="M589" s="2">
        <f>SUMIF(A:A,A589,L:L)</f>
        <v>1724.0523307640451</v>
      </c>
      <c r="N589" s="3">
        <f t="shared" si="83"/>
        <v>0.130220632926041</v>
      </c>
      <c r="O589" s="6">
        <f t="shared" si="84"/>
        <v>7.6792746090241435</v>
      </c>
      <c r="P589" s="3">
        <f t="shared" si="85"/>
        <v>0.130220632926041</v>
      </c>
      <c r="Q589" s="3">
        <f>IF(ISNUMBER(P589),SUMIF(A:A,A589,P:P),"")</f>
        <v>0.99999999999999989</v>
      </c>
      <c r="R589" s="3">
        <f t="shared" si="86"/>
        <v>0.13022063292604102</v>
      </c>
      <c r="S589" s="7">
        <f t="shared" si="87"/>
        <v>7.6792746090241417</v>
      </c>
    </row>
    <row r="590" spans="1:19" x14ac:dyDescent="0.25">
      <c r="A590" s="1">
        <v>61</v>
      </c>
      <c r="B590" s="5">
        <v>0.68888888888888899</v>
      </c>
      <c r="C590" s="1" t="s">
        <v>153</v>
      </c>
      <c r="D590" s="1">
        <v>6</v>
      </c>
      <c r="E590" s="1">
        <v>7</v>
      </c>
      <c r="F590" s="1" t="s">
        <v>622</v>
      </c>
      <c r="G590" s="2">
        <v>32.471233333333402</v>
      </c>
      <c r="H590" s="1">
        <f>1+COUNTIFS(A:A,A590,G:G,"&gt;"&amp;G590)</f>
        <v>6</v>
      </c>
      <c r="I590" s="2">
        <f>AVERAGEIF(A:A,A590,G:G)</f>
        <v>44.57003809523809</v>
      </c>
      <c r="J590" s="2">
        <f t="shared" si="80"/>
        <v>-12.098804761904688</v>
      </c>
      <c r="K590" s="2">
        <f t="shared" si="81"/>
        <v>77.901195238095312</v>
      </c>
      <c r="L590" s="2">
        <f t="shared" si="82"/>
        <v>107.13307081953616</v>
      </c>
      <c r="M590" s="2">
        <f>SUMIF(A:A,A590,L:L)</f>
        <v>1724.0523307640451</v>
      </c>
      <c r="N590" s="3">
        <f t="shared" si="83"/>
        <v>6.214026622501545E-2</v>
      </c>
      <c r="O590" s="6">
        <f t="shared" si="84"/>
        <v>16.092624971687613</v>
      </c>
      <c r="P590" s="3">
        <f t="shared" si="85"/>
        <v>6.214026622501545E-2</v>
      </c>
      <c r="Q590" s="3">
        <f>IF(ISNUMBER(P590),SUMIF(A:A,A590,P:P),"")</f>
        <v>0.99999999999999989</v>
      </c>
      <c r="R590" s="3">
        <f t="shared" si="86"/>
        <v>6.2140266225015464E-2</v>
      </c>
      <c r="S590" s="7">
        <f t="shared" si="87"/>
        <v>16.092624971687609</v>
      </c>
    </row>
    <row r="591" spans="1:19" x14ac:dyDescent="0.25">
      <c r="A591" s="1">
        <v>61</v>
      </c>
      <c r="B591" s="5">
        <v>0.68888888888888899</v>
      </c>
      <c r="C591" s="1" t="s">
        <v>153</v>
      </c>
      <c r="D591" s="1">
        <v>6</v>
      </c>
      <c r="E591" s="1">
        <v>9</v>
      </c>
      <c r="F591" s="1" t="s">
        <v>624</v>
      </c>
      <c r="G591" s="2">
        <v>31.776033333333299</v>
      </c>
      <c r="H591" s="1">
        <f>1+COUNTIFS(A:A,A591,G:G,"&gt;"&amp;G591)</f>
        <v>7</v>
      </c>
      <c r="I591" s="2">
        <f>AVERAGEIF(A:A,A591,G:G)</f>
        <v>44.57003809523809</v>
      </c>
      <c r="J591" s="2">
        <f t="shared" si="80"/>
        <v>-12.794004761904791</v>
      </c>
      <c r="K591" s="2">
        <f t="shared" si="81"/>
        <v>77.205995238095213</v>
      </c>
      <c r="L591" s="2">
        <f t="shared" si="82"/>
        <v>102.75625364873706</v>
      </c>
      <c r="M591" s="2">
        <f>SUMIF(A:A,A591,L:L)</f>
        <v>1724.0523307640451</v>
      </c>
      <c r="N591" s="3">
        <f t="shared" si="83"/>
        <v>5.9601586225169138E-2</v>
      </c>
      <c r="O591" s="6">
        <f t="shared" si="84"/>
        <v>16.778076949531091</v>
      </c>
      <c r="P591" s="3">
        <f t="shared" si="85"/>
        <v>5.9601586225169138E-2</v>
      </c>
      <c r="Q591" s="3">
        <f>IF(ISNUMBER(P591),SUMIF(A:A,A591,P:P),"")</f>
        <v>0.99999999999999989</v>
      </c>
      <c r="R591" s="3">
        <f t="shared" si="86"/>
        <v>5.9601586225169152E-2</v>
      </c>
      <c r="S591" s="7">
        <f t="shared" si="87"/>
        <v>16.778076949531084</v>
      </c>
    </row>
    <row r="592" spans="1:19" x14ac:dyDescent="0.25">
      <c r="A592" s="1">
        <v>62</v>
      </c>
      <c r="B592" s="5">
        <v>0.69027777777777777</v>
      </c>
      <c r="C592" s="1" t="s">
        <v>330</v>
      </c>
      <c r="D592" s="1">
        <v>4</v>
      </c>
      <c r="E592" s="1">
        <v>3</v>
      </c>
      <c r="F592" s="1" t="s">
        <v>627</v>
      </c>
      <c r="G592" s="2">
        <v>55.724466666666707</v>
      </c>
      <c r="H592" s="1">
        <f>1+COUNTIFS(A:A,A592,G:G,"&gt;"&amp;G592)</f>
        <v>1</v>
      </c>
      <c r="I592" s="2">
        <f>AVERAGEIF(A:A,A592,G:G)</f>
        <v>50.398572222222214</v>
      </c>
      <c r="J592" s="2">
        <f t="shared" si="80"/>
        <v>5.3258944444444936</v>
      </c>
      <c r="K592" s="2">
        <f t="shared" si="81"/>
        <v>95.325894444444486</v>
      </c>
      <c r="L592" s="2">
        <f t="shared" si="82"/>
        <v>304.76886409235817</v>
      </c>
      <c r="M592" s="2">
        <f>SUMIF(A:A,A592,L:L)</f>
        <v>1359.8011230212685</v>
      </c>
      <c r="N592" s="3">
        <f t="shared" si="83"/>
        <v>0.22412752786614026</v>
      </c>
      <c r="O592" s="6">
        <f t="shared" si="84"/>
        <v>4.4617455496017788</v>
      </c>
      <c r="P592" s="3">
        <f t="shared" si="85"/>
        <v>0.22412752786614026</v>
      </c>
      <c r="Q592" s="3">
        <f>IF(ISNUMBER(P592),SUMIF(A:A,A592,P:P),"")</f>
        <v>1</v>
      </c>
      <c r="R592" s="3">
        <f t="shared" si="86"/>
        <v>0.22412752786614026</v>
      </c>
      <c r="S592" s="7">
        <f t="shared" si="87"/>
        <v>4.4617455496017788</v>
      </c>
    </row>
    <row r="593" spans="1:19" x14ac:dyDescent="0.25">
      <c r="A593" s="1">
        <v>62</v>
      </c>
      <c r="B593" s="5">
        <v>0.69027777777777777</v>
      </c>
      <c r="C593" s="1" t="s">
        <v>330</v>
      </c>
      <c r="D593" s="1">
        <v>4</v>
      </c>
      <c r="E593" s="1">
        <v>5</v>
      </c>
      <c r="F593" s="1" t="s">
        <v>629</v>
      </c>
      <c r="G593" s="2">
        <v>52.2434333333333</v>
      </c>
      <c r="H593" s="1">
        <f>1+COUNTIFS(A:A,A593,G:G,"&gt;"&amp;G593)</f>
        <v>2</v>
      </c>
      <c r="I593" s="2">
        <f>AVERAGEIF(A:A,A593,G:G)</f>
        <v>50.398572222222214</v>
      </c>
      <c r="J593" s="2">
        <f t="shared" si="80"/>
        <v>1.8448611111110864</v>
      </c>
      <c r="K593" s="2">
        <f t="shared" si="81"/>
        <v>91.844861111111086</v>
      </c>
      <c r="L593" s="2">
        <f t="shared" si="82"/>
        <v>247.32213239637039</v>
      </c>
      <c r="M593" s="2">
        <f>SUMIF(A:A,A593,L:L)</f>
        <v>1359.8011230212685</v>
      </c>
      <c r="N593" s="3">
        <f t="shared" si="83"/>
        <v>0.18188110614797753</v>
      </c>
      <c r="O593" s="6">
        <f t="shared" si="84"/>
        <v>5.4980971975528075</v>
      </c>
      <c r="P593" s="3">
        <f t="shared" si="85"/>
        <v>0.18188110614797753</v>
      </c>
      <c r="Q593" s="3">
        <f>IF(ISNUMBER(P593),SUMIF(A:A,A593,P:P),"")</f>
        <v>1</v>
      </c>
      <c r="R593" s="3">
        <f t="shared" si="86"/>
        <v>0.18188110614797753</v>
      </c>
      <c r="S593" s="7">
        <f t="shared" si="87"/>
        <v>5.4980971975528075</v>
      </c>
    </row>
    <row r="594" spans="1:19" x14ac:dyDescent="0.25">
      <c r="A594" s="1">
        <v>62</v>
      </c>
      <c r="B594" s="5">
        <v>0.69027777777777777</v>
      </c>
      <c r="C594" s="1" t="s">
        <v>330</v>
      </c>
      <c r="D594" s="1">
        <v>4</v>
      </c>
      <c r="E594" s="1">
        <v>2</v>
      </c>
      <c r="F594" s="1" t="s">
        <v>626</v>
      </c>
      <c r="G594" s="2">
        <v>51.459866666666599</v>
      </c>
      <c r="H594" s="1">
        <f>1+COUNTIFS(A:A,A594,G:G,"&gt;"&amp;G594)</f>
        <v>3</v>
      </c>
      <c r="I594" s="2">
        <f>AVERAGEIF(A:A,A594,G:G)</f>
        <v>50.398572222222214</v>
      </c>
      <c r="J594" s="2">
        <f t="shared" si="80"/>
        <v>1.0612944444443855</v>
      </c>
      <c r="K594" s="2">
        <f t="shared" si="81"/>
        <v>91.061294444444385</v>
      </c>
      <c r="L594" s="2">
        <f t="shared" si="82"/>
        <v>235.9636261506632</v>
      </c>
      <c r="M594" s="2">
        <f>SUMIF(A:A,A594,L:L)</f>
        <v>1359.8011230212685</v>
      </c>
      <c r="N594" s="3">
        <f t="shared" si="83"/>
        <v>0.17352804182599027</v>
      </c>
      <c r="O594" s="6">
        <f t="shared" si="84"/>
        <v>5.7627573588525589</v>
      </c>
      <c r="P594" s="3">
        <f t="shared" si="85"/>
        <v>0.17352804182599027</v>
      </c>
      <c r="Q594" s="3">
        <f>IF(ISNUMBER(P594),SUMIF(A:A,A594,P:P),"")</f>
        <v>1</v>
      </c>
      <c r="R594" s="3">
        <f t="shared" si="86"/>
        <v>0.17352804182599027</v>
      </c>
      <c r="S594" s="7">
        <f t="shared" si="87"/>
        <v>5.7627573588525589</v>
      </c>
    </row>
    <row r="595" spans="1:19" x14ac:dyDescent="0.25">
      <c r="A595" s="1">
        <v>62</v>
      </c>
      <c r="B595" s="5">
        <v>0.69027777777777777</v>
      </c>
      <c r="C595" s="1" t="s">
        <v>330</v>
      </c>
      <c r="D595" s="1">
        <v>4</v>
      </c>
      <c r="E595" s="1">
        <v>1</v>
      </c>
      <c r="F595" s="1" t="s">
        <v>625</v>
      </c>
      <c r="G595" s="2">
        <v>50.124699999999997</v>
      </c>
      <c r="H595" s="1">
        <f>1+COUNTIFS(A:A,A595,G:G,"&gt;"&amp;G595)</f>
        <v>4</v>
      </c>
      <c r="I595" s="2">
        <f>AVERAGEIF(A:A,A595,G:G)</f>
        <v>50.398572222222214</v>
      </c>
      <c r="J595" s="2">
        <f t="shared" si="80"/>
        <v>-0.27387222222221652</v>
      </c>
      <c r="K595" s="2">
        <f t="shared" si="81"/>
        <v>89.726127777777776</v>
      </c>
      <c r="L595" s="2">
        <f t="shared" si="82"/>
        <v>217.79792136326725</v>
      </c>
      <c r="M595" s="2">
        <f>SUMIF(A:A,A595,L:L)</f>
        <v>1359.8011230212685</v>
      </c>
      <c r="N595" s="3">
        <f t="shared" si="83"/>
        <v>0.16016895241221293</v>
      </c>
      <c r="O595" s="6">
        <f t="shared" si="84"/>
        <v>6.2434072580208104</v>
      </c>
      <c r="P595" s="3">
        <f t="shared" si="85"/>
        <v>0.16016895241221293</v>
      </c>
      <c r="Q595" s="3">
        <f>IF(ISNUMBER(P595),SUMIF(A:A,A595,P:P),"")</f>
        <v>1</v>
      </c>
      <c r="R595" s="3">
        <f t="shared" si="86"/>
        <v>0.16016895241221293</v>
      </c>
      <c r="S595" s="7">
        <f t="shared" si="87"/>
        <v>6.2434072580208104</v>
      </c>
    </row>
    <row r="596" spans="1:19" x14ac:dyDescent="0.25">
      <c r="A596" s="1">
        <v>62</v>
      </c>
      <c r="B596" s="5">
        <v>0.69027777777777777</v>
      </c>
      <c r="C596" s="1" t="s">
        <v>330</v>
      </c>
      <c r="D596" s="1">
        <v>4</v>
      </c>
      <c r="E596" s="1">
        <v>4</v>
      </c>
      <c r="F596" s="1" t="s">
        <v>628</v>
      </c>
      <c r="G596" s="2">
        <v>49.289100000000005</v>
      </c>
      <c r="H596" s="1">
        <f>1+COUNTIFS(A:A,A596,G:G,"&gt;"&amp;G596)</f>
        <v>5</v>
      </c>
      <c r="I596" s="2">
        <f>AVERAGEIF(A:A,A596,G:G)</f>
        <v>50.398572222222214</v>
      </c>
      <c r="J596" s="2">
        <f t="shared" si="80"/>
        <v>-1.1094722222222089</v>
      </c>
      <c r="K596" s="2">
        <f t="shared" si="81"/>
        <v>88.890527777777791</v>
      </c>
      <c r="L596" s="2">
        <f t="shared" si="82"/>
        <v>207.14761740407783</v>
      </c>
      <c r="M596" s="2">
        <f>SUMIF(A:A,A596,L:L)</f>
        <v>1359.8011230212685</v>
      </c>
      <c r="N596" s="3">
        <f t="shared" si="83"/>
        <v>0.15233670122571141</v>
      </c>
      <c r="O596" s="6">
        <f t="shared" si="84"/>
        <v>6.5644062918123627</v>
      </c>
      <c r="P596" s="3">
        <f t="shared" si="85"/>
        <v>0.15233670122571141</v>
      </c>
      <c r="Q596" s="3">
        <f>IF(ISNUMBER(P596),SUMIF(A:A,A596,P:P),"")</f>
        <v>1</v>
      </c>
      <c r="R596" s="3">
        <f t="shared" si="86"/>
        <v>0.15233670122571141</v>
      </c>
      <c r="S596" s="7">
        <f t="shared" si="87"/>
        <v>6.5644062918123627</v>
      </c>
    </row>
    <row r="597" spans="1:19" x14ac:dyDescent="0.25">
      <c r="A597" s="1">
        <v>62</v>
      </c>
      <c r="B597" s="5">
        <v>0.69027777777777777</v>
      </c>
      <c r="C597" s="1" t="s">
        <v>330</v>
      </c>
      <c r="D597" s="1">
        <v>4</v>
      </c>
      <c r="E597" s="1">
        <v>6</v>
      </c>
      <c r="F597" s="1" t="s">
        <v>630</v>
      </c>
      <c r="G597" s="2">
        <v>43.549866666666695</v>
      </c>
      <c r="H597" s="1">
        <f>1+COUNTIFS(A:A,A597,G:G,"&gt;"&amp;G597)</f>
        <v>6</v>
      </c>
      <c r="I597" s="2">
        <f>AVERAGEIF(A:A,A597,G:G)</f>
        <v>50.398572222222214</v>
      </c>
      <c r="J597" s="2">
        <f t="shared" si="80"/>
        <v>-6.8487055555555187</v>
      </c>
      <c r="K597" s="2">
        <f t="shared" si="81"/>
        <v>83.151294444444488</v>
      </c>
      <c r="L597" s="2">
        <f t="shared" si="82"/>
        <v>146.80096161453164</v>
      </c>
      <c r="M597" s="2">
        <f>SUMIF(A:A,A597,L:L)</f>
        <v>1359.8011230212685</v>
      </c>
      <c r="N597" s="3">
        <f t="shared" si="83"/>
        <v>0.1079576705219676</v>
      </c>
      <c r="O597" s="6">
        <f t="shared" si="84"/>
        <v>9.262889752669464</v>
      </c>
      <c r="P597" s="3">
        <f t="shared" si="85"/>
        <v>0.1079576705219676</v>
      </c>
      <c r="Q597" s="3">
        <f>IF(ISNUMBER(P597),SUMIF(A:A,A597,P:P),"")</f>
        <v>1</v>
      </c>
      <c r="R597" s="3">
        <f t="shared" si="86"/>
        <v>0.1079576705219676</v>
      </c>
      <c r="S597" s="7">
        <f t="shared" si="87"/>
        <v>9.262889752669464</v>
      </c>
    </row>
    <row r="598" spans="1:19" x14ac:dyDescent="0.25">
      <c r="A598" s="1">
        <v>63</v>
      </c>
      <c r="B598" s="5">
        <v>0.69166666666666676</v>
      </c>
      <c r="C598" s="1" t="s">
        <v>160</v>
      </c>
      <c r="D598" s="1">
        <v>7</v>
      </c>
      <c r="E598" s="1">
        <v>3</v>
      </c>
      <c r="F598" s="1" t="s">
        <v>632</v>
      </c>
      <c r="G598" s="2">
        <v>61.520733333333297</v>
      </c>
      <c r="H598" s="1">
        <f>1+COUNTIFS(A:A,A598,G:G,"&gt;"&amp;G598)</f>
        <v>1</v>
      </c>
      <c r="I598" s="2">
        <f>AVERAGEIF(A:A,A598,G:G)</f>
        <v>48.10690588235294</v>
      </c>
      <c r="J598" s="2">
        <f t="shared" si="80"/>
        <v>13.413827450980357</v>
      </c>
      <c r="K598" s="2">
        <f t="shared" si="81"/>
        <v>103.41382745098036</v>
      </c>
      <c r="L598" s="2">
        <f t="shared" si="82"/>
        <v>495.13460111976434</v>
      </c>
      <c r="M598" s="2">
        <f>SUMIF(A:A,A598,L:L)</f>
        <v>4455.0535855211838</v>
      </c>
      <c r="N598" s="3">
        <f t="shared" si="83"/>
        <v>0.11113998779474613</v>
      </c>
      <c r="O598" s="6">
        <f t="shared" si="84"/>
        <v>8.9976615963536446</v>
      </c>
      <c r="P598" s="3">
        <f t="shared" si="85"/>
        <v>0.11113998779474613</v>
      </c>
      <c r="Q598" s="3">
        <f>IF(ISNUMBER(P598),SUMIF(A:A,A598,P:P),"")</f>
        <v>0.84291211656505505</v>
      </c>
      <c r="R598" s="3">
        <f t="shared" si="86"/>
        <v>0.13185240265337728</v>
      </c>
      <c r="S598" s="7">
        <f t="shared" si="87"/>
        <v>7.5842379803185631</v>
      </c>
    </row>
    <row r="599" spans="1:19" x14ac:dyDescent="0.25">
      <c r="A599" s="1">
        <v>63</v>
      </c>
      <c r="B599" s="5">
        <v>0.69166666666666676</v>
      </c>
      <c r="C599" s="1" t="s">
        <v>160</v>
      </c>
      <c r="D599" s="1">
        <v>7</v>
      </c>
      <c r="E599" s="1">
        <v>7</v>
      </c>
      <c r="F599" s="1" t="s">
        <v>636</v>
      </c>
      <c r="G599" s="2">
        <v>60.836300000000001</v>
      </c>
      <c r="H599" s="1">
        <f>1+COUNTIFS(A:A,A599,G:G,"&gt;"&amp;G599)</f>
        <v>2</v>
      </c>
      <c r="I599" s="2">
        <f>AVERAGEIF(A:A,A599,G:G)</f>
        <v>48.10690588235294</v>
      </c>
      <c r="J599" s="2">
        <f t="shared" ref="J599:J647" si="88">G599-I599</f>
        <v>12.729394117647061</v>
      </c>
      <c r="K599" s="2">
        <f t="shared" ref="K599:K647" si="89">90+J599</f>
        <v>102.72939411764706</v>
      </c>
      <c r="L599" s="2">
        <f t="shared" ref="L599:L647" si="90">EXP(0.06*K599)</f>
        <v>475.21324829041038</v>
      </c>
      <c r="M599" s="2">
        <f>SUMIF(A:A,A599,L:L)</f>
        <v>4455.0535855211838</v>
      </c>
      <c r="N599" s="3">
        <f t="shared" ref="N599:N647" si="91">L599/M599</f>
        <v>0.10666835744352031</v>
      </c>
      <c r="O599" s="6">
        <f t="shared" ref="O599:O647" si="92">1/N599</f>
        <v>9.3748513989210789</v>
      </c>
      <c r="P599" s="3">
        <f t="shared" ref="P599:P647" si="93">IF(O599&gt;21,"",N599)</f>
        <v>0.10666835744352031</v>
      </c>
      <c r="Q599" s="3">
        <f>IF(ISNUMBER(P599),SUMIF(A:A,A599,P:P),"")</f>
        <v>0.84291211656505505</v>
      </c>
      <c r="R599" s="3">
        <f t="shared" ref="R599:R647" si="94">IFERROR(P599*(1/Q599),"")</f>
        <v>0.12654742451467388</v>
      </c>
      <c r="S599" s="7">
        <f t="shared" ref="S599:S647" si="95">IFERROR(1/R599,"")</f>
        <v>7.9021758351474345</v>
      </c>
    </row>
    <row r="600" spans="1:19" x14ac:dyDescent="0.25">
      <c r="A600" s="1">
        <v>63</v>
      </c>
      <c r="B600" s="5">
        <v>0.69166666666666676</v>
      </c>
      <c r="C600" s="1" t="s">
        <v>160</v>
      </c>
      <c r="D600" s="1">
        <v>7</v>
      </c>
      <c r="E600" s="1">
        <v>6</v>
      </c>
      <c r="F600" s="1" t="s">
        <v>635</v>
      </c>
      <c r="G600" s="2">
        <v>60.517299999999999</v>
      </c>
      <c r="H600" s="1">
        <f>1+COUNTIFS(A:A,A600,G:G,"&gt;"&amp;G600)</f>
        <v>3</v>
      </c>
      <c r="I600" s="2">
        <f>AVERAGEIF(A:A,A600,G:G)</f>
        <v>48.10690588235294</v>
      </c>
      <c r="J600" s="2">
        <f t="shared" si="88"/>
        <v>12.410394117647058</v>
      </c>
      <c r="K600" s="2">
        <f t="shared" si="89"/>
        <v>102.41039411764706</v>
      </c>
      <c r="L600" s="2">
        <f t="shared" si="90"/>
        <v>466.20415873568004</v>
      </c>
      <c r="M600" s="2">
        <f>SUMIF(A:A,A600,L:L)</f>
        <v>4455.0535855211838</v>
      </c>
      <c r="N600" s="3">
        <f t="shared" si="91"/>
        <v>0.10464613944281888</v>
      </c>
      <c r="O600" s="6">
        <f t="shared" si="92"/>
        <v>9.5560142526464027</v>
      </c>
      <c r="P600" s="3">
        <f t="shared" si="93"/>
        <v>0.10464613944281888</v>
      </c>
      <c r="Q600" s="3">
        <f>IF(ISNUMBER(P600),SUMIF(A:A,A600,P:P),"")</f>
        <v>0.84291211656505505</v>
      </c>
      <c r="R600" s="3">
        <f t="shared" si="94"/>
        <v>0.12414833929456559</v>
      </c>
      <c r="S600" s="7">
        <f t="shared" si="95"/>
        <v>8.0548801996240122</v>
      </c>
    </row>
    <row r="601" spans="1:19" x14ac:dyDescent="0.25">
      <c r="A601" s="1">
        <v>63</v>
      </c>
      <c r="B601" s="5">
        <v>0.69166666666666676</v>
      </c>
      <c r="C601" s="1" t="s">
        <v>160</v>
      </c>
      <c r="D601" s="1">
        <v>7</v>
      </c>
      <c r="E601" s="1">
        <v>5</v>
      </c>
      <c r="F601" s="1" t="s">
        <v>634</v>
      </c>
      <c r="G601" s="2">
        <v>58.941233333333301</v>
      </c>
      <c r="H601" s="1">
        <f>1+COUNTIFS(A:A,A601,G:G,"&gt;"&amp;G601)</f>
        <v>4</v>
      </c>
      <c r="I601" s="2">
        <f>AVERAGEIF(A:A,A601,G:G)</f>
        <v>48.10690588235294</v>
      </c>
      <c r="J601" s="2">
        <f t="shared" si="88"/>
        <v>10.834327450980361</v>
      </c>
      <c r="K601" s="2">
        <f t="shared" si="89"/>
        <v>100.83432745098037</v>
      </c>
      <c r="L601" s="2">
        <f t="shared" si="90"/>
        <v>424.13832789407803</v>
      </c>
      <c r="M601" s="2">
        <f>SUMIF(A:A,A601,L:L)</f>
        <v>4455.0535855211838</v>
      </c>
      <c r="N601" s="3">
        <f t="shared" si="91"/>
        <v>9.5203866744166074E-2</v>
      </c>
      <c r="O601" s="6">
        <f t="shared" si="92"/>
        <v>10.503775048204943</v>
      </c>
      <c r="P601" s="3">
        <f t="shared" si="93"/>
        <v>9.5203866744166074E-2</v>
      </c>
      <c r="Q601" s="3">
        <f>IF(ISNUMBER(P601),SUMIF(A:A,A601,P:P),"")</f>
        <v>0.84291211656505505</v>
      </c>
      <c r="R601" s="3">
        <f t="shared" si="94"/>
        <v>0.11294637349873513</v>
      </c>
      <c r="S601" s="7">
        <f t="shared" si="95"/>
        <v>8.8537592578056419</v>
      </c>
    </row>
    <row r="602" spans="1:19" x14ac:dyDescent="0.25">
      <c r="A602" s="1">
        <v>63</v>
      </c>
      <c r="B602" s="5">
        <v>0.69166666666666676</v>
      </c>
      <c r="C602" s="1" t="s">
        <v>160</v>
      </c>
      <c r="D602" s="1">
        <v>7</v>
      </c>
      <c r="E602" s="1">
        <v>15</v>
      </c>
      <c r="F602" s="1" t="s">
        <v>644</v>
      </c>
      <c r="G602" s="2">
        <v>53.788699999999999</v>
      </c>
      <c r="H602" s="1">
        <f>1+COUNTIFS(A:A,A602,G:G,"&gt;"&amp;G602)</f>
        <v>5</v>
      </c>
      <c r="I602" s="2">
        <f>AVERAGEIF(A:A,A602,G:G)</f>
        <v>48.10690588235294</v>
      </c>
      <c r="J602" s="2">
        <f t="shared" si="88"/>
        <v>5.6817941176470583</v>
      </c>
      <c r="K602" s="2">
        <f t="shared" si="89"/>
        <v>95.681794117647058</v>
      </c>
      <c r="L602" s="2">
        <f t="shared" si="90"/>
        <v>311.34687584893612</v>
      </c>
      <c r="M602" s="2">
        <f>SUMIF(A:A,A602,L:L)</f>
        <v>4455.0535855211838</v>
      </c>
      <c r="N602" s="3">
        <f t="shared" si="91"/>
        <v>6.9886224682191467E-2</v>
      </c>
      <c r="O602" s="6">
        <f t="shared" si="92"/>
        <v>14.308971539777879</v>
      </c>
      <c r="P602" s="3">
        <f t="shared" si="93"/>
        <v>6.9886224682191467E-2</v>
      </c>
      <c r="Q602" s="3">
        <f>IF(ISNUMBER(P602),SUMIF(A:A,A602,P:P),"")</f>
        <v>0.84291211656505505</v>
      </c>
      <c r="R602" s="3">
        <f t="shared" si="94"/>
        <v>8.291045212042307E-2</v>
      </c>
      <c r="S602" s="7">
        <f t="shared" si="95"/>
        <v>12.061205486463306</v>
      </c>
    </row>
    <row r="603" spans="1:19" x14ac:dyDescent="0.25">
      <c r="A603" s="1">
        <v>63</v>
      </c>
      <c r="B603" s="5">
        <v>0.69166666666666676</v>
      </c>
      <c r="C603" s="1" t="s">
        <v>160</v>
      </c>
      <c r="D603" s="1">
        <v>7</v>
      </c>
      <c r="E603" s="1">
        <v>10</v>
      </c>
      <c r="F603" s="1" t="s">
        <v>639</v>
      </c>
      <c r="G603" s="2">
        <v>53.136899999999997</v>
      </c>
      <c r="H603" s="1">
        <f>1+COUNTIFS(A:A,A603,G:G,"&gt;"&amp;G603)</f>
        <v>6</v>
      </c>
      <c r="I603" s="2">
        <f>AVERAGEIF(A:A,A603,G:G)</f>
        <v>48.10690588235294</v>
      </c>
      <c r="J603" s="2">
        <f t="shared" si="88"/>
        <v>5.0299941176470568</v>
      </c>
      <c r="K603" s="2">
        <f t="shared" si="89"/>
        <v>95.02999411764705</v>
      </c>
      <c r="L603" s="2">
        <f t="shared" si="90"/>
        <v>299.40574107198705</v>
      </c>
      <c r="M603" s="2">
        <f>SUMIF(A:A,A603,L:L)</f>
        <v>4455.0535855211838</v>
      </c>
      <c r="N603" s="3">
        <f t="shared" si="91"/>
        <v>6.7205867522008814E-2</v>
      </c>
      <c r="O603" s="6">
        <f t="shared" si="92"/>
        <v>14.879653174218999</v>
      </c>
      <c r="P603" s="3">
        <f t="shared" si="93"/>
        <v>6.7205867522008814E-2</v>
      </c>
      <c r="Q603" s="3">
        <f>IF(ISNUMBER(P603),SUMIF(A:A,A603,P:P),"")</f>
        <v>0.84291211656505505</v>
      </c>
      <c r="R603" s="3">
        <f t="shared" si="94"/>
        <v>7.9730574755383685E-2</v>
      </c>
      <c r="S603" s="7">
        <f t="shared" si="95"/>
        <v>12.542239950834878</v>
      </c>
    </row>
    <row r="604" spans="1:19" x14ac:dyDescent="0.25">
      <c r="A604" s="1">
        <v>63</v>
      </c>
      <c r="B604" s="5">
        <v>0.69166666666666676</v>
      </c>
      <c r="C604" s="1" t="s">
        <v>160</v>
      </c>
      <c r="D604" s="1">
        <v>7</v>
      </c>
      <c r="E604" s="1">
        <v>1</v>
      </c>
      <c r="F604" s="1" t="s">
        <v>631</v>
      </c>
      <c r="G604" s="2">
        <v>52.874500000000005</v>
      </c>
      <c r="H604" s="1">
        <f>1+COUNTIFS(A:A,A604,G:G,"&gt;"&amp;G604)</f>
        <v>7</v>
      </c>
      <c r="I604" s="2">
        <f>AVERAGEIF(A:A,A604,G:G)</f>
        <v>48.10690588235294</v>
      </c>
      <c r="J604" s="2">
        <f t="shared" si="88"/>
        <v>4.7675941176470644</v>
      </c>
      <c r="K604" s="2">
        <f t="shared" si="89"/>
        <v>94.767594117647064</v>
      </c>
      <c r="L604" s="2">
        <f t="shared" si="90"/>
        <v>294.7288104889771</v>
      </c>
      <c r="M604" s="2">
        <f>SUMIF(A:A,A604,L:L)</f>
        <v>4455.0535855211838</v>
      </c>
      <c r="N604" s="3">
        <f t="shared" si="91"/>
        <v>6.6156064081212981E-2</v>
      </c>
      <c r="O604" s="6">
        <f t="shared" si="92"/>
        <v>15.115772286156611</v>
      </c>
      <c r="P604" s="3">
        <f t="shared" si="93"/>
        <v>6.6156064081212981E-2</v>
      </c>
      <c r="Q604" s="3">
        <f>IF(ISNUMBER(P604),SUMIF(A:A,A604,P:P),"")</f>
        <v>0.84291211656505505</v>
      </c>
      <c r="R604" s="3">
        <f t="shared" si="94"/>
        <v>7.848512648128142E-2</v>
      </c>
      <c r="S604" s="7">
        <f t="shared" si="95"/>
        <v>12.741267611239671</v>
      </c>
    </row>
    <row r="605" spans="1:19" x14ac:dyDescent="0.25">
      <c r="A605" s="1">
        <v>63</v>
      </c>
      <c r="B605" s="5">
        <v>0.69166666666666676</v>
      </c>
      <c r="C605" s="1" t="s">
        <v>160</v>
      </c>
      <c r="D605" s="1">
        <v>7</v>
      </c>
      <c r="E605" s="1">
        <v>14</v>
      </c>
      <c r="F605" s="1" t="s">
        <v>643</v>
      </c>
      <c r="G605" s="2">
        <v>51.363266666666597</v>
      </c>
      <c r="H605" s="1">
        <f>1+COUNTIFS(A:A,A605,G:G,"&gt;"&amp;G605)</f>
        <v>8</v>
      </c>
      <c r="I605" s="2">
        <f>AVERAGEIF(A:A,A605,G:G)</f>
        <v>48.10690588235294</v>
      </c>
      <c r="J605" s="2">
        <f t="shared" si="88"/>
        <v>3.2563607843136566</v>
      </c>
      <c r="K605" s="2">
        <f t="shared" si="89"/>
        <v>93.256360784313657</v>
      </c>
      <c r="L605" s="2">
        <f t="shared" si="90"/>
        <v>269.18036238469375</v>
      </c>
      <c r="M605" s="2">
        <f>SUMIF(A:A,A605,L:L)</f>
        <v>4455.0535855211838</v>
      </c>
      <c r="N605" s="3">
        <f t="shared" si="91"/>
        <v>6.0421352340075868E-2</v>
      </c>
      <c r="O605" s="6">
        <f t="shared" si="92"/>
        <v>16.550440552399333</v>
      </c>
      <c r="P605" s="3">
        <f t="shared" si="93"/>
        <v>6.0421352340075868E-2</v>
      </c>
      <c r="Q605" s="3">
        <f>IF(ISNUMBER(P605),SUMIF(A:A,A605,P:P),"")</f>
        <v>0.84291211656505505</v>
      </c>
      <c r="R605" s="3">
        <f t="shared" si="94"/>
        <v>7.1681674937001116E-2</v>
      </c>
      <c r="S605" s="7">
        <f t="shared" si="95"/>
        <v>13.95056687610704</v>
      </c>
    </row>
    <row r="606" spans="1:19" x14ac:dyDescent="0.25">
      <c r="A606" s="1">
        <v>63</v>
      </c>
      <c r="B606" s="5">
        <v>0.69166666666666676</v>
      </c>
      <c r="C606" s="1" t="s">
        <v>160</v>
      </c>
      <c r="D606" s="1">
        <v>7</v>
      </c>
      <c r="E606" s="1">
        <v>4</v>
      </c>
      <c r="F606" s="1" t="s">
        <v>633</v>
      </c>
      <c r="G606" s="2">
        <v>49.930500000000002</v>
      </c>
      <c r="H606" s="1">
        <f>1+COUNTIFS(A:A,A606,G:G,"&gt;"&amp;G606)</f>
        <v>9</v>
      </c>
      <c r="I606" s="2">
        <f>AVERAGEIF(A:A,A606,G:G)</f>
        <v>48.10690588235294</v>
      </c>
      <c r="J606" s="2">
        <f t="shared" si="88"/>
        <v>1.8235941176470618</v>
      </c>
      <c r="K606" s="2">
        <f t="shared" si="89"/>
        <v>91.823594117647062</v>
      </c>
      <c r="L606" s="2">
        <f t="shared" si="90"/>
        <v>247.00674576853345</v>
      </c>
      <c r="M606" s="2">
        <f>SUMIF(A:A,A606,L:L)</f>
        <v>4455.0535855211838</v>
      </c>
      <c r="N606" s="3">
        <f t="shared" si="91"/>
        <v>5.5444169419487876E-2</v>
      </c>
      <c r="O606" s="6">
        <f t="shared" si="92"/>
        <v>18.03616161032279</v>
      </c>
      <c r="P606" s="3">
        <f t="shared" si="93"/>
        <v>5.5444169419487876E-2</v>
      </c>
      <c r="Q606" s="3">
        <f>IF(ISNUMBER(P606),SUMIF(A:A,A606,P:P),"")</f>
        <v>0.84291211656505505</v>
      </c>
      <c r="R606" s="3">
        <f t="shared" si="94"/>
        <v>6.5776927783916542E-2</v>
      </c>
      <c r="S606" s="7">
        <f t="shared" si="95"/>
        <v>15.202899157666575</v>
      </c>
    </row>
    <row r="607" spans="1:19" x14ac:dyDescent="0.25">
      <c r="A607" s="1">
        <v>63</v>
      </c>
      <c r="B607" s="5">
        <v>0.69166666666666676</v>
      </c>
      <c r="C607" s="1" t="s">
        <v>160</v>
      </c>
      <c r="D607" s="1">
        <v>7</v>
      </c>
      <c r="E607" s="1">
        <v>11</v>
      </c>
      <c r="F607" s="1" t="s">
        <v>640</v>
      </c>
      <c r="G607" s="2">
        <v>49.254033333333403</v>
      </c>
      <c r="H607" s="1">
        <f>1+COUNTIFS(A:A,A607,G:G,"&gt;"&amp;G607)</f>
        <v>10</v>
      </c>
      <c r="I607" s="2">
        <f>AVERAGEIF(A:A,A607,G:G)</f>
        <v>48.10690588235294</v>
      </c>
      <c r="J607" s="2">
        <f t="shared" si="88"/>
        <v>1.147127450980463</v>
      </c>
      <c r="K607" s="2">
        <f t="shared" si="89"/>
        <v>91.147127450980463</v>
      </c>
      <c r="L607" s="2">
        <f t="shared" si="90"/>
        <v>237.1819687260211</v>
      </c>
      <c r="M607" s="2">
        <f>SUMIF(A:A,A607,L:L)</f>
        <v>4455.0535855211838</v>
      </c>
      <c r="N607" s="3">
        <f t="shared" si="91"/>
        <v>5.3238858786537772E-2</v>
      </c>
      <c r="O607" s="6">
        <f t="shared" si="92"/>
        <v>18.78327264694984</v>
      </c>
      <c r="P607" s="3">
        <f t="shared" si="93"/>
        <v>5.3238858786537772E-2</v>
      </c>
      <c r="Q607" s="3">
        <f>IF(ISNUMBER(P607),SUMIF(A:A,A607,P:P),"")</f>
        <v>0.84291211656505505</v>
      </c>
      <c r="R607" s="3">
        <f t="shared" si="94"/>
        <v>6.3160628184455392E-2</v>
      </c>
      <c r="S607" s="7">
        <f t="shared" si="95"/>
        <v>15.832648102858995</v>
      </c>
    </row>
    <row r="608" spans="1:19" x14ac:dyDescent="0.25">
      <c r="A608" s="1">
        <v>63</v>
      </c>
      <c r="B608" s="5">
        <v>0.69166666666666676</v>
      </c>
      <c r="C608" s="1" t="s">
        <v>160</v>
      </c>
      <c r="D608" s="1">
        <v>7</v>
      </c>
      <c r="E608" s="1">
        <v>16</v>
      </c>
      <c r="F608" s="1" t="s">
        <v>645</v>
      </c>
      <c r="G608" s="2">
        <v>49.147999999999996</v>
      </c>
      <c r="H608" s="1">
        <f>1+COUNTIFS(A:A,A608,G:G,"&gt;"&amp;G608)</f>
        <v>11</v>
      </c>
      <c r="I608" s="2">
        <f>AVERAGEIF(A:A,A608,G:G)</f>
        <v>48.10690588235294</v>
      </c>
      <c r="J608" s="2">
        <f t="shared" si="88"/>
        <v>1.0410941176470558</v>
      </c>
      <c r="K608" s="2">
        <f t="shared" si="89"/>
        <v>91.041094117647049</v>
      </c>
      <c r="L608" s="2">
        <f t="shared" si="90"/>
        <v>235.67780685331664</v>
      </c>
      <c r="M608" s="2">
        <f>SUMIF(A:A,A608,L:L)</f>
        <v>4455.0535855211838</v>
      </c>
      <c r="N608" s="3">
        <f t="shared" si="91"/>
        <v>5.2901228308288771E-2</v>
      </c>
      <c r="O608" s="6">
        <f t="shared" si="92"/>
        <v>18.903152761829467</v>
      </c>
      <c r="P608" s="3">
        <f t="shared" si="93"/>
        <v>5.2901228308288771E-2</v>
      </c>
      <c r="Q608" s="3">
        <f>IF(ISNUMBER(P608),SUMIF(A:A,A608,P:P),"")</f>
        <v>0.84291211656505505</v>
      </c>
      <c r="R608" s="3">
        <f t="shared" si="94"/>
        <v>6.2760075776186697E-2</v>
      </c>
      <c r="S608" s="7">
        <f t="shared" si="95"/>
        <v>15.933696504226242</v>
      </c>
    </row>
    <row r="609" spans="1:19" x14ac:dyDescent="0.25">
      <c r="A609" s="1">
        <v>63</v>
      </c>
      <c r="B609" s="5">
        <v>0.69166666666666676</v>
      </c>
      <c r="C609" s="1" t="s">
        <v>160</v>
      </c>
      <c r="D609" s="1">
        <v>7</v>
      </c>
      <c r="E609" s="1">
        <v>9</v>
      </c>
      <c r="F609" s="1" t="s">
        <v>638</v>
      </c>
      <c r="G609" s="2">
        <v>44.935733333333403</v>
      </c>
      <c r="H609" s="1">
        <f>1+COUNTIFS(A:A,A609,G:G,"&gt;"&amp;G609)</f>
        <v>12</v>
      </c>
      <c r="I609" s="2">
        <f>AVERAGEIF(A:A,A609,G:G)</f>
        <v>48.10690588235294</v>
      </c>
      <c r="J609" s="2">
        <f t="shared" si="88"/>
        <v>-3.1711725490195377</v>
      </c>
      <c r="K609" s="2">
        <f t="shared" si="89"/>
        <v>86.828827450980469</v>
      </c>
      <c r="L609" s="2">
        <f t="shared" si="90"/>
        <v>183.04456486720906</v>
      </c>
      <c r="M609" s="2">
        <f>SUMIF(A:A,A609,L:L)</f>
        <v>4455.0535855211838</v>
      </c>
      <c r="N609" s="3">
        <f t="shared" si="91"/>
        <v>4.1086950213595513E-2</v>
      </c>
      <c r="O609" s="6">
        <f t="shared" si="92"/>
        <v>24.338628075371336</v>
      </c>
      <c r="P609" s="3" t="str">
        <f t="shared" si="93"/>
        <v/>
      </c>
      <c r="Q609" s="3" t="str">
        <f>IF(ISNUMBER(P609),SUMIF(A:A,A609,P:P),"")</f>
        <v/>
      </c>
      <c r="R609" s="3" t="str">
        <f t="shared" si="94"/>
        <v/>
      </c>
      <c r="S609" s="7" t="str">
        <f t="shared" si="95"/>
        <v/>
      </c>
    </row>
    <row r="610" spans="1:19" x14ac:dyDescent="0.25">
      <c r="A610" s="1">
        <v>63</v>
      </c>
      <c r="B610" s="5">
        <v>0.69166666666666676</v>
      </c>
      <c r="C610" s="1" t="s">
        <v>160</v>
      </c>
      <c r="D610" s="1">
        <v>7</v>
      </c>
      <c r="E610" s="1">
        <v>8</v>
      </c>
      <c r="F610" s="1" t="s">
        <v>637</v>
      </c>
      <c r="G610" s="2">
        <v>41.398766666666695</v>
      </c>
      <c r="H610" s="1">
        <f>1+COUNTIFS(A:A,A610,G:G,"&gt;"&amp;G610)</f>
        <v>13</v>
      </c>
      <c r="I610" s="2">
        <f>AVERAGEIF(A:A,A610,G:G)</f>
        <v>48.10690588235294</v>
      </c>
      <c r="J610" s="2">
        <f t="shared" si="88"/>
        <v>-6.7081392156862449</v>
      </c>
      <c r="K610" s="2">
        <f t="shared" si="89"/>
        <v>83.291860784313755</v>
      </c>
      <c r="L610" s="2">
        <f t="shared" si="90"/>
        <v>148.04431388048238</v>
      </c>
      <c r="M610" s="2">
        <f>SUMIF(A:A,A610,L:L)</f>
        <v>4455.0535855211838</v>
      </c>
      <c r="N610" s="3">
        <f t="shared" si="91"/>
        <v>3.3230647182701196E-2</v>
      </c>
      <c r="O610" s="6">
        <f t="shared" si="92"/>
        <v>30.092703115350933</v>
      </c>
      <c r="P610" s="3" t="str">
        <f t="shared" si="93"/>
        <v/>
      </c>
      <c r="Q610" s="3" t="str">
        <f>IF(ISNUMBER(P610),SUMIF(A:A,A610,P:P),"")</f>
        <v/>
      </c>
      <c r="R610" s="3" t="str">
        <f t="shared" si="94"/>
        <v/>
      </c>
      <c r="S610" s="7" t="str">
        <f t="shared" si="95"/>
        <v/>
      </c>
    </row>
    <row r="611" spans="1:19" x14ac:dyDescent="0.25">
      <c r="A611" s="1">
        <v>63</v>
      </c>
      <c r="B611" s="5">
        <v>0.69166666666666676</v>
      </c>
      <c r="C611" s="1" t="s">
        <v>160</v>
      </c>
      <c r="D611" s="1">
        <v>7</v>
      </c>
      <c r="E611" s="1">
        <v>12</v>
      </c>
      <c r="F611" s="1" t="s">
        <v>641</v>
      </c>
      <c r="G611" s="2">
        <v>41.250833333333297</v>
      </c>
      <c r="H611" s="1">
        <f>1+COUNTIFS(A:A,A611,G:G,"&gt;"&amp;G611)</f>
        <v>14</v>
      </c>
      <c r="I611" s="2">
        <f>AVERAGEIF(A:A,A611,G:G)</f>
        <v>48.10690588235294</v>
      </c>
      <c r="J611" s="2">
        <f t="shared" si="88"/>
        <v>-6.8560725490196432</v>
      </c>
      <c r="K611" s="2">
        <f t="shared" si="89"/>
        <v>83.143927450980357</v>
      </c>
      <c r="L611" s="2">
        <f t="shared" si="90"/>
        <v>146.73608705001809</v>
      </c>
      <c r="M611" s="2">
        <f>SUMIF(A:A,A611,L:L)</f>
        <v>4455.0535855211838</v>
      </c>
      <c r="N611" s="3">
        <f t="shared" si="91"/>
        <v>3.293699710524399E-2</v>
      </c>
      <c r="O611" s="6">
        <f t="shared" si="92"/>
        <v>30.36099486558194</v>
      </c>
      <c r="P611" s="3" t="str">
        <f t="shared" si="93"/>
        <v/>
      </c>
      <c r="Q611" s="3" t="str">
        <f>IF(ISNUMBER(P611),SUMIF(A:A,A611,P:P),"")</f>
        <v/>
      </c>
      <c r="R611" s="3" t="str">
        <f t="shared" si="94"/>
        <v/>
      </c>
      <c r="S611" s="7" t="str">
        <f t="shared" si="95"/>
        <v/>
      </c>
    </row>
    <row r="612" spans="1:19" x14ac:dyDescent="0.25">
      <c r="A612" s="1">
        <v>63</v>
      </c>
      <c r="B612" s="5">
        <v>0.69166666666666676</v>
      </c>
      <c r="C612" s="1" t="s">
        <v>160</v>
      </c>
      <c r="D612" s="1">
        <v>7</v>
      </c>
      <c r="E612" s="1">
        <v>13</v>
      </c>
      <c r="F612" s="1" t="s">
        <v>642</v>
      </c>
      <c r="G612" s="2">
        <v>32.229333333333301</v>
      </c>
      <c r="H612" s="1">
        <f>1+COUNTIFS(A:A,A612,G:G,"&gt;"&amp;G612)</f>
        <v>15</v>
      </c>
      <c r="I612" s="2">
        <f>AVERAGEIF(A:A,A612,G:G)</f>
        <v>48.10690588235294</v>
      </c>
      <c r="J612" s="2">
        <f t="shared" si="88"/>
        <v>-15.877572549019639</v>
      </c>
      <c r="K612" s="2">
        <f t="shared" si="89"/>
        <v>74.122427450980354</v>
      </c>
      <c r="L612" s="2">
        <f t="shared" si="90"/>
        <v>85.399961250979743</v>
      </c>
      <c r="M612" s="2">
        <f>SUMIF(A:A,A612,L:L)</f>
        <v>4455.0535855211838</v>
      </c>
      <c r="N612" s="3">
        <f t="shared" si="91"/>
        <v>1.9169233234035063E-2</v>
      </c>
      <c r="O612" s="6">
        <f t="shared" si="92"/>
        <v>52.166927481715611</v>
      </c>
      <c r="P612" s="3" t="str">
        <f t="shared" si="93"/>
        <v/>
      </c>
      <c r="Q612" s="3" t="str">
        <f>IF(ISNUMBER(P612),SUMIF(A:A,A612,P:P),"")</f>
        <v/>
      </c>
      <c r="R612" s="3" t="str">
        <f t="shared" si="94"/>
        <v/>
      </c>
      <c r="S612" s="7" t="str">
        <f t="shared" si="95"/>
        <v/>
      </c>
    </row>
    <row r="613" spans="1:19" x14ac:dyDescent="0.25">
      <c r="A613" s="1">
        <v>63</v>
      </c>
      <c r="B613" s="5">
        <v>0.69166666666666676</v>
      </c>
      <c r="C613" s="1" t="s">
        <v>160</v>
      </c>
      <c r="D613" s="1">
        <v>7</v>
      </c>
      <c r="E613" s="1">
        <v>17</v>
      </c>
      <c r="F613" s="1" t="s">
        <v>646</v>
      </c>
      <c r="G613" s="2">
        <v>30.665900000000001</v>
      </c>
      <c r="H613" s="1">
        <f>1+COUNTIFS(A:A,A613,G:G,"&gt;"&amp;G613)</f>
        <v>16</v>
      </c>
      <c r="I613" s="2">
        <f>AVERAGEIF(A:A,A613,G:G)</f>
        <v>48.10690588235294</v>
      </c>
      <c r="J613" s="2">
        <f t="shared" si="88"/>
        <v>-17.44100588235294</v>
      </c>
      <c r="K613" s="2">
        <f t="shared" si="89"/>
        <v>72.55899411764706</v>
      </c>
      <c r="L613" s="2">
        <f t="shared" si="90"/>
        <v>77.753195279615682</v>
      </c>
      <c r="M613" s="2">
        <f>SUMIF(A:A,A613,L:L)</f>
        <v>4455.0535855211838</v>
      </c>
      <c r="N613" s="3">
        <f t="shared" si="91"/>
        <v>1.7452808094679643E-2</v>
      </c>
      <c r="O613" s="6">
        <f t="shared" si="92"/>
        <v>57.297369831554064</v>
      </c>
      <c r="P613" s="3" t="str">
        <f t="shared" si="93"/>
        <v/>
      </c>
      <c r="Q613" s="3" t="str">
        <f>IF(ISNUMBER(P613),SUMIF(A:A,A613,P:P),"")</f>
        <v/>
      </c>
      <c r="R613" s="3" t="str">
        <f t="shared" si="94"/>
        <v/>
      </c>
      <c r="S613" s="7" t="str">
        <f t="shared" si="95"/>
        <v/>
      </c>
    </row>
    <row r="614" spans="1:19" x14ac:dyDescent="0.25">
      <c r="A614" s="1">
        <v>63</v>
      </c>
      <c r="B614" s="5">
        <v>0.69166666666666676</v>
      </c>
      <c r="C614" s="1" t="s">
        <v>160</v>
      </c>
      <c r="D614" s="1">
        <v>7</v>
      </c>
      <c r="E614" s="1">
        <v>18</v>
      </c>
      <c r="F614" s="1" t="s">
        <v>647</v>
      </c>
      <c r="G614" s="2">
        <v>26.025366666666699</v>
      </c>
      <c r="H614" s="1">
        <f>1+COUNTIFS(A:A,A614,G:G,"&gt;"&amp;G614)</f>
        <v>17</v>
      </c>
      <c r="I614" s="2">
        <f>AVERAGEIF(A:A,A614,G:G)</f>
        <v>48.10690588235294</v>
      </c>
      <c r="J614" s="2">
        <f t="shared" si="88"/>
        <v>-22.081539215686242</v>
      </c>
      <c r="K614" s="2">
        <f t="shared" si="89"/>
        <v>67.918460784313766</v>
      </c>
      <c r="L614" s="2">
        <f t="shared" si="90"/>
        <v>58.856816010481893</v>
      </c>
      <c r="M614" s="2">
        <f>SUMIF(A:A,A614,L:L)</f>
        <v>4455.0535855211838</v>
      </c>
      <c r="N614" s="3">
        <f t="shared" si="91"/>
        <v>1.3211247604689901E-2</v>
      </c>
      <c r="O614" s="6">
        <f t="shared" si="92"/>
        <v>75.693078346741984</v>
      </c>
      <c r="P614" s="3" t="str">
        <f t="shared" si="93"/>
        <v/>
      </c>
      <c r="Q614" s="3" t="str">
        <f>IF(ISNUMBER(P614),SUMIF(A:A,A614,P:P),"")</f>
        <v/>
      </c>
      <c r="R614" s="3" t="str">
        <f t="shared" si="94"/>
        <v/>
      </c>
      <c r="S614" s="7" t="str">
        <f t="shared" si="95"/>
        <v/>
      </c>
    </row>
    <row r="615" spans="1:19" x14ac:dyDescent="0.25">
      <c r="A615" s="1">
        <v>64</v>
      </c>
      <c r="B615" s="5">
        <v>0.69791666666666663</v>
      </c>
      <c r="C615" s="1" t="s">
        <v>69</v>
      </c>
      <c r="D615" s="1">
        <v>9</v>
      </c>
      <c r="E615" s="1">
        <v>6</v>
      </c>
      <c r="F615" s="1" t="s">
        <v>650</v>
      </c>
      <c r="G615" s="2">
        <v>61.7329000000001</v>
      </c>
      <c r="H615" s="1">
        <f>1+COUNTIFS(A:A,A615,G:G,"&gt;"&amp;G615)</f>
        <v>1</v>
      </c>
      <c r="I615" s="2">
        <f>AVERAGEIF(A:A,A615,G:G)</f>
        <v>46.308858333333333</v>
      </c>
      <c r="J615" s="2">
        <f t="shared" si="88"/>
        <v>15.424041666666767</v>
      </c>
      <c r="K615" s="2">
        <f t="shared" si="89"/>
        <v>105.42404166666677</v>
      </c>
      <c r="L615" s="2">
        <f t="shared" si="90"/>
        <v>558.60494167057402</v>
      </c>
      <c r="M615" s="2">
        <f>SUMIF(A:A,A615,L:L)</f>
        <v>2016.2846371830994</v>
      </c>
      <c r="N615" s="3">
        <f t="shared" si="91"/>
        <v>0.27704666859486016</v>
      </c>
      <c r="O615" s="6">
        <f t="shared" si="92"/>
        <v>3.6095001794168922</v>
      </c>
      <c r="P615" s="3">
        <f t="shared" si="93"/>
        <v>0.27704666859486016</v>
      </c>
      <c r="Q615" s="3">
        <f>IF(ISNUMBER(P615),SUMIF(A:A,A615,P:P),"")</f>
        <v>1.0000000000000002</v>
      </c>
      <c r="R615" s="3">
        <f t="shared" si="94"/>
        <v>0.2770466685948601</v>
      </c>
      <c r="S615" s="7">
        <f t="shared" si="95"/>
        <v>3.6095001794168931</v>
      </c>
    </row>
    <row r="616" spans="1:19" x14ac:dyDescent="0.25">
      <c r="A616" s="1">
        <v>64</v>
      </c>
      <c r="B616" s="5">
        <v>0.69791666666666663</v>
      </c>
      <c r="C616" s="1" t="s">
        <v>69</v>
      </c>
      <c r="D616" s="1">
        <v>9</v>
      </c>
      <c r="E616" s="1">
        <v>13</v>
      </c>
      <c r="F616" s="1" t="s">
        <v>654</v>
      </c>
      <c r="G616" s="2">
        <v>53.746233333333407</v>
      </c>
      <c r="H616" s="1">
        <f>1+COUNTIFS(A:A,A616,G:G,"&gt;"&amp;G616)</f>
        <v>2</v>
      </c>
      <c r="I616" s="2">
        <f>AVERAGEIF(A:A,A616,G:G)</f>
        <v>46.308858333333333</v>
      </c>
      <c r="J616" s="2">
        <f t="shared" si="88"/>
        <v>7.437375000000074</v>
      </c>
      <c r="K616" s="2">
        <f t="shared" si="89"/>
        <v>97.437375000000074</v>
      </c>
      <c r="L616" s="2">
        <f t="shared" si="90"/>
        <v>345.93209549422727</v>
      </c>
      <c r="M616" s="2">
        <f>SUMIF(A:A,A616,L:L)</f>
        <v>2016.2846371830994</v>
      </c>
      <c r="N616" s="3">
        <f t="shared" si="91"/>
        <v>0.17156907765637708</v>
      </c>
      <c r="O616" s="6">
        <f t="shared" si="92"/>
        <v>5.8285561341235717</v>
      </c>
      <c r="P616" s="3">
        <f t="shared" si="93"/>
        <v>0.17156907765637708</v>
      </c>
      <c r="Q616" s="3">
        <f>IF(ISNUMBER(P616),SUMIF(A:A,A616,P:P),"")</f>
        <v>1.0000000000000002</v>
      </c>
      <c r="R616" s="3">
        <f t="shared" si="94"/>
        <v>0.17156907765637705</v>
      </c>
      <c r="S616" s="7">
        <f t="shared" si="95"/>
        <v>5.8285561341235725</v>
      </c>
    </row>
    <row r="617" spans="1:19" x14ac:dyDescent="0.25">
      <c r="A617" s="1">
        <v>64</v>
      </c>
      <c r="B617" s="5">
        <v>0.69791666666666663</v>
      </c>
      <c r="C617" s="1" t="s">
        <v>69</v>
      </c>
      <c r="D617" s="1">
        <v>9</v>
      </c>
      <c r="E617" s="1">
        <v>3</v>
      </c>
      <c r="F617" s="1" t="s">
        <v>446</v>
      </c>
      <c r="G617" s="2">
        <v>49.289766666666601</v>
      </c>
      <c r="H617" s="1">
        <f>1+COUNTIFS(A:A,A617,G:G,"&gt;"&amp;G617)</f>
        <v>3</v>
      </c>
      <c r="I617" s="2">
        <f>AVERAGEIF(A:A,A617,G:G)</f>
        <v>46.308858333333333</v>
      </c>
      <c r="J617" s="2">
        <f t="shared" si="88"/>
        <v>2.980908333333268</v>
      </c>
      <c r="K617" s="2">
        <f t="shared" si="89"/>
        <v>92.980908333333275</v>
      </c>
      <c r="L617" s="2">
        <f t="shared" si="90"/>
        <v>264.76814010495008</v>
      </c>
      <c r="M617" s="2">
        <f>SUMIF(A:A,A617,L:L)</f>
        <v>2016.2846371830994</v>
      </c>
      <c r="N617" s="3">
        <f t="shared" si="91"/>
        <v>0.13131486260533681</v>
      </c>
      <c r="O617" s="6">
        <f t="shared" si="92"/>
        <v>7.6152842120047932</v>
      </c>
      <c r="P617" s="3">
        <f t="shared" si="93"/>
        <v>0.13131486260533681</v>
      </c>
      <c r="Q617" s="3">
        <f>IF(ISNUMBER(P617),SUMIF(A:A,A617,P:P),"")</f>
        <v>1.0000000000000002</v>
      </c>
      <c r="R617" s="3">
        <f t="shared" si="94"/>
        <v>0.13131486260533679</v>
      </c>
      <c r="S617" s="7">
        <f t="shared" si="95"/>
        <v>7.6152842120047941</v>
      </c>
    </row>
    <row r="618" spans="1:19" x14ac:dyDescent="0.25">
      <c r="A618" s="1">
        <v>64</v>
      </c>
      <c r="B618" s="5">
        <v>0.69791666666666663</v>
      </c>
      <c r="C618" s="1" t="s">
        <v>69</v>
      </c>
      <c r="D618" s="1">
        <v>9</v>
      </c>
      <c r="E618" s="1">
        <v>5</v>
      </c>
      <c r="F618" s="1" t="s">
        <v>649</v>
      </c>
      <c r="G618" s="2">
        <v>48.4087999999999</v>
      </c>
      <c r="H618" s="1">
        <f>1+COUNTIFS(A:A,A618,G:G,"&gt;"&amp;G618)</f>
        <v>4</v>
      </c>
      <c r="I618" s="2">
        <f>AVERAGEIF(A:A,A618,G:G)</f>
        <v>46.308858333333333</v>
      </c>
      <c r="J618" s="2">
        <f t="shared" si="88"/>
        <v>2.0999416666665667</v>
      </c>
      <c r="K618" s="2">
        <f t="shared" si="89"/>
        <v>92.099941666666567</v>
      </c>
      <c r="L618" s="2">
        <f t="shared" si="90"/>
        <v>251.13647086467134</v>
      </c>
      <c r="M618" s="2">
        <f>SUMIF(A:A,A618,L:L)</f>
        <v>2016.2846371830994</v>
      </c>
      <c r="N618" s="3">
        <f t="shared" si="91"/>
        <v>0.12455407645992274</v>
      </c>
      <c r="O618" s="6">
        <f t="shared" si="92"/>
        <v>8.0286412811367587</v>
      </c>
      <c r="P618" s="3">
        <f t="shared" si="93"/>
        <v>0.12455407645992274</v>
      </c>
      <c r="Q618" s="3">
        <f>IF(ISNUMBER(P618),SUMIF(A:A,A618,P:P),"")</f>
        <v>1.0000000000000002</v>
      </c>
      <c r="R618" s="3">
        <f t="shared" si="94"/>
        <v>0.12455407645992271</v>
      </c>
      <c r="S618" s="7">
        <f t="shared" si="95"/>
        <v>8.0286412811367605</v>
      </c>
    </row>
    <row r="619" spans="1:19" x14ac:dyDescent="0.25">
      <c r="A619" s="1">
        <v>64</v>
      </c>
      <c r="B619" s="5">
        <v>0.69791666666666663</v>
      </c>
      <c r="C619" s="1" t="s">
        <v>69</v>
      </c>
      <c r="D619" s="1">
        <v>9</v>
      </c>
      <c r="E619" s="1">
        <v>7</v>
      </c>
      <c r="F619" s="1" t="s">
        <v>651</v>
      </c>
      <c r="G619" s="2">
        <v>44.429200000000002</v>
      </c>
      <c r="H619" s="1">
        <f>1+COUNTIFS(A:A,A619,G:G,"&gt;"&amp;G619)</f>
        <v>5</v>
      </c>
      <c r="I619" s="2">
        <f>AVERAGEIF(A:A,A619,G:G)</f>
        <v>46.308858333333333</v>
      </c>
      <c r="J619" s="2">
        <f t="shared" si="88"/>
        <v>-1.8796583333333317</v>
      </c>
      <c r="K619" s="2">
        <f t="shared" si="89"/>
        <v>88.120341666666661</v>
      </c>
      <c r="L619" s="2">
        <f t="shared" si="90"/>
        <v>197.79289531209051</v>
      </c>
      <c r="M619" s="2">
        <f>SUMIF(A:A,A619,L:L)</f>
        <v>2016.2846371830994</v>
      </c>
      <c r="N619" s="3">
        <f t="shared" si="91"/>
        <v>9.8097704889733225E-2</v>
      </c>
      <c r="O619" s="6">
        <f t="shared" si="92"/>
        <v>10.193918411486289</v>
      </c>
      <c r="P619" s="3">
        <f t="shared" si="93"/>
        <v>9.8097704889733225E-2</v>
      </c>
      <c r="Q619" s="3">
        <f>IF(ISNUMBER(P619),SUMIF(A:A,A619,P:P),"")</f>
        <v>1.0000000000000002</v>
      </c>
      <c r="R619" s="3">
        <f t="shared" si="94"/>
        <v>9.8097704889733198E-2</v>
      </c>
      <c r="S619" s="7">
        <f t="shared" si="95"/>
        <v>10.19391841148629</v>
      </c>
    </row>
    <row r="620" spans="1:19" x14ac:dyDescent="0.25">
      <c r="A620" s="1">
        <v>64</v>
      </c>
      <c r="B620" s="5">
        <v>0.69791666666666663</v>
      </c>
      <c r="C620" s="1" t="s">
        <v>69</v>
      </c>
      <c r="D620" s="1">
        <v>9</v>
      </c>
      <c r="E620" s="1">
        <v>8</v>
      </c>
      <c r="F620" s="1" t="s">
        <v>652</v>
      </c>
      <c r="G620" s="2">
        <v>40.626266666666702</v>
      </c>
      <c r="H620" s="1">
        <f>1+COUNTIFS(A:A,A620,G:G,"&gt;"&amp;G620)</f>
        <v>6</v>
      </c>
      <c r="I620" s="2">
        <f>AVERAGEIF(A:A,A620,G:G)</f>
        <v>46.308858333333333</v>
      </c>
      <c r="J620" s="2">
        <f t="shared" si="88"/>
        <v>-5.6825916666666316</v>
      </c>
      <c r="K620" s="2">
        <f t="shared" si="89"/>
        <v>84.317408333333361</v>
      </c>
      <c r="L620" s="2">
        <f t="shared" si="90"/>
        <v>157.44001050062775</v>
      </c>
      <c r="M620" s="2">
        <f>SUMIF(A:A,A620,L:L)</f>
        <v>2016.2846371830994</v>
      </c>
      <c r="N620" s="3">
        <f t="shared" si="91"/>
        <v>7.808421866497145E-2</v>
      </c>
      <c r="O620" s="6">
        <f t="shared" si="92"/>
        <v>12.806685103562414</v>
      </c>
      <c r="P620" s="3">
        <f t="shared" si="93"/>
        <v>7.808421866497145E-2</v>
      </c>
      <c r="Q620" s="3">
        <f>IF(ISNUMBER(P620),SUMIF(A:A,A620,P:P),"")</f>
        <v>1.0000000000000002</v>
      </c>
      <c r="R620" s="3">
        <f t="shared" si="94"/>
        <v>7.8084218664971436E-2</v>
      </c>
      <c r="S620" s="7">
        <f t="shared" si="95"/>
        <v>12.806685103562415</v>
      </c>
    </row>
    <row r="621" spans="1:19" x14ac:dyDescent="0.25">
      <c r="A621" s="1">
        <v>64</v>
      </c>
      <c r="B621" s="5">
        <v>0.69791666666666663</v>
      </c>
      <c r="C621" s="1" t="s">
        <v>69</v>
      </c>
      <c r="D621" s="1">
        <v>9</v>
      </c>
      <c r="E621" s="1">
        <v>2</v>
      </c>
      <c r="F621" s="1" t="s">
        <v>648</v>
      </c>
      <c r="G621" s="2">
        <v>37.0107</v>
      </c>
      <c r="H621" s="1">
        <f>1+COUNTIFS(A:A,A621,G:G,"&gt;"&amp;G621)</f>
        <v>7</v>
      </c>
      <c r="I621" s="2">
        <f>AVERAGEIF(A:A,A621,G:G)</f>
        <v>46.308858333333333</v>
      </c>
      <c r="J621" s="2">
        <f t="shared" si="88"/>
        <v>-9.2981583333333333</v>
      </c>
      <c r="K621" s="2">
        <f t="shared" si="89"/>
        <v>80.701841666666667</v>
      </c>
      <c r="L621" s="2">
        <f t="shared" si="90"/>
        <v>126.73654715573531</v>
      </c>
      <c r="M621" s="2">
        <f>SUMIF(A:A,A621,L:L)</f>
        <v>2016.2846371830994</v>
      </c>
      <c r="N621" s="3">
        <f t="shared" si="91"/>
        <v>6.2856476123726135E-2</v>
      </c>
      <c r="O621" s="6">
        <f t="shared" si="92"/>
        <v>15.90925966055763</v>
      </c>
      <c r="P621" s="3">
        <f t="shared" si="93"/>
        <v>6.2856476123726135E-2</v>
      </c>
      <c r="Q621" s="3">
        <f>IF(ISNUMBER(P621),SUMIF(A:A,A621,P:P),"")</f>
        <v>1.0000000000000002</v>
      </c>
      <c r="R621" s="3">
        <f t="shared" si="94"/>
        <v>6.2856476123726121E-2</v>
      </c>
      <c r="S621" s="7">
        <f t="shared" si="95"/>
        <v>15.909259660557634</v>
      </c>
    </row>
    <row r="622" spans="1:19" x14ac:dyDescent="0.25">
      <c r="A622" s="1">
        <v>64</v>
      </c>
      <c r="B622" s="5">
        <v>0.69791666666666663</v>
      </c>
      <c r="C622" s="1" t="s">
        <v>69</v>
      </c>
      <c r="D622" s="1">
        <v>9</v>
      </c>
      <c r="E622" s="1">
        <v>9</v>
      </c>
      <c r="F622" s="1" t="s">
        <v>653</v>
      </c>
      <c r="G622" s="2">
        <v>35.227000000000004</v>
      </c>
      <c r="H622" s="1">
        <f>1+COUNTIFS(A:A,A622,G:G,"&gt;"&amp;G622)</f>
        <v>8</v>
      </c>
      <c r="I622" s="2">
        <f>AVERAGEIF(A:A,A622,G:G)</f>
        <v>46.308858333333333</v>
      </c>
      <c r="J622" s="2">
        <f t="shared" si="88"/>
        <v>-11.081858333333329</v>
      </c>
      <c r="K622" s="2">
        <f t="shared" si="89"/>
        <v>78.918141666666671</v>
      </c>
      <c r="L622" s="2">
        <f t="shared" si="90"/>
        <v>113.87353608022333</v>
      </c>
      <c r="M622" s="2">
        <f>SUMIF(A:A,A622,L:L)</f>
        <v>2016.2846371830994</v>
      </c>
      <c r="N622" s="3">
        <f t="shared" si="91"/>
        <v>5.6476915005072494E-2</v>
      </c>
      <c r="O622" s="6">
        <f t="shared" si="92"/>
        <v>17.706349575046453</v>
      </c>
      <c r="P622" s="3">
        <f t="shared" si="93"/>
        <v>5.6476915005072494E-2</v>
      </c>
      <c r="Q622" s="3">
        <f>IF(ISNUMBER(P622),SUMIF(A:A,A622,P:P),"")</f>
        <v>1.0000000000000002</v>
      </c>
      <c r="R622" s="3">
        <f t="shared" si="94"/>
        <v>5.647691500507248E-2</v>
      </c>
      <c r="S622" s="7">
        <f t="shared" si="95"/>
        <v>17.706349575046456</v>
      </c>
    </row>
    <row r="623" spans="1:19" x14ac:dyDescent="0.25">
      <c r="A623" s="1">
        <v>65</v>
      </c>
      <c r="B623" s="5">
        <v>0.7006944444444444</v>
      </c>
      <c r="C623" s="1" t="s">
        <v>121</v>
      </c>
      <c r="D623" s="1">
        <v>8</v>
      </c>
      <c r="E623" s="1">
        <v>2</v>
      </c>
      <c r="F623" s="1" t="s">
        <v>311</v>
      </c>
      <c r="G623" s="2">
        <v>77.635466666666602</v>
      </c>
      <c r="H623" s="1">
        <f>1+COUNTIFS(A:A,A623,G:G,"&gt;"&amp;G623)</f>
        <v>1</v>
      </c>
      <c r="I623" s="2">
        <f>AVERAGEIF(A:A,A623,G:G)</f>
        <v>43.691033333333323</v>
      </c>
      <c r="J623" s="2">
        <f t="shared" si="88"/>
        <v>33.944433333333279</v>
      </c>
      <c r="K623" s="2">
        <f t="shared" si="89"/>
        <v>123.94443333333328</v>
      </c>
      <c r="L623" s="2">
        <f t="shared" si="90"/>
        <v>1697.0827049127975</v>
      </c>
      <c r="M623" s="2">
        <f>SUMIF(A:A,A623,L:L)</f>
        <v>3803.4974424434786</v>
      </c>
      <c r="N623" s="3">
        <f t="shared" si="91"/>
        <v>0.44619004760590603</v>
      </c>
      <c r="O623" s="6">
        <f t="shared" si="92"/>
        <v>2.2411974569258937</v>
      </c>
      <c r="P623" s="3">
        <f t="shared" si="93"/>
        <v>0.44619004760590603</v>
      </c>
      <c r="Q623" s="3">
        <f>IF(ISNUMBER(P623),SUMIF(A:A,A623,P:P),"")</f>
        <v>0.91972282797086669</v>
      </c>
      <c r="R623" s="3">
        <f t="shared" si="94"/>
        <v>0.48513534081817927</v>
      </c>
      <c r="S623" s="7">
        <f t="shared" si="95"/>
        <v>2.0612804631249975</v>
      </c>
    </row>
    <row r="624" spans="1:19" x14ac:dyDescent="0.25">
      <c r="A624" s="1">
        <v>65</v>
      </c>
      <c r="B624" s="5">
        <v>0.7006944444444444</v>
      </c>
      <c r="C624" s="1" t="s">
        <v>121</v>
      </c>
      <c r="D624" s="1">
        <v>8</v>
      </c>
      <c r="E624" s="1">
        <v>7</v>
      </c>
      <c r="F624" s="1" t="s">
        <v>656</v>
      </c>
      <c r="G624" s="2">
        <v>56.942300000000003</v>
      </c>
      <c r="H624" s="1">
        <f>1+COUNTIFS(A:A,A624,G:G,"&gt;"&amp;G624)</f>
        <v>2</v>
      </c>
      <c r="I624" s="2">
        <f>AVERAGEIF(A:A,A624,G:G)</f>
        <v>43.691033333333323</v>
      </c>
      <c r="J624" s="2">
        <f t="shared" si="88"/>
        <v>13.25126666666668</v>
      </c>
      <c r="K624" s="2">
        <f t="shared" si="89"/>
        <v>103.25126666666668</v>
      </c>
      <c r="L624" s="2">
        <f t="shared" si="90"/>
        <v>490.32870856383533</v>
      </c>
      <c r="M624" s="2">
        <f>SUMIF(A:A,A624,L:L)</f>
        <v>3803.4974424434786</v>
      </c>
      <c r="N624" s="3">
        <f t="shared" si="91"/>
        <v>0.12891521973755654</v>
      </c>
      <c r="O624" s="6">
        <f t="shared" si="92"/>
        <v>7.7570359964927595</v>
      </c>
      <c r="P624" s="3">
        <f t="shared" si="93"/>
        <v>0.12891521973755654</v>
      </c>
      <c r="Q624" s="3">
        <f>IF(ISNUMBER(P624),SUMIF(A:A,A624,P:P),"")</f>
        <v>0.91972282797086669</v>
      </c>
      <c r="R624" s="3">
        <f t="shared" si="94"/>
        <v>0.14016746765106944</v>
      </c>
      <c r="S624" s="7">
        <f t="shared" si="95"/>
        <v>7.1343230833661302</v>
      </c>
    </row>
    <row r="625" spans="1:19" x14ac:dyDescent="0.25">
      <c r="A625" s="1">
        <v>65</v>
      </c>
      <c r="B625" s="5">
        <v>0.7006944444444444</v>
      </c>
      <c r="C625" s="1" t="s">
        <v>121</v>
      </c>
      <c r="D625" s="1">
        <v>8</v>
      </c>
      <c r="E625" s="1">
        <v>6</v>
      </c>
      <c r="F625" s="1" t="s">
        <v>655</v>
      </c>
      <c r="G625" s="2">
        <v>52.717733333333406</v>
      </c>
      <c r="H625" s="1">
        <f>1+COUNTIFS(A:A,A625,G:G,"&gt;"&amp;G625)</f>
        <v>3</v>
      </c>
      <c r="I625" s="2">
        <f>AVERAGEIF(A:A,A625,G:G)</f>
        <v>43.691033333333323</v>
      </c>
      <c r="J625" s="2">
        <f t="shared" si="88"/>
        <v>9.0267000000000834</v>
      </c>
      <c r="K625" s="2">
        <f t="shared" si="89"/>
        <v>99.026700000000091</v>
      </c>
      <c r="L625" s="2">
        <f t="shared" si="90"/>
        <v>380.54407308897237</v>
      </c>
      <c r="M625" s="2">
        <f>SUMIF(A:A,A625,L:L)</f>
        <v>3803.4974424434786</v>
      </c>
      <c r="N625" s="3">
        <f t="shared" si="91"/>
        <v>0.1000510921454701</v>
      </c>
      <c r="O625" s="6">
        <f t="shared" si="92"/>
        <v>9.9948933945272866</v>
      </c>
      <c r="P625" s="3">
        <f t="shared" si="93"/>
        <v>0.1000510921454701</v>
      </c>
      <c r="Q625" s="3">
        <f>IF(ISNUMBER(P625),SUMIF(A:A,A625,P:P),"")</f>
        <v>0.91972282797086669</v>
      </c>
      <c r="R625" s="3">
        <f t="shared" si="94"/>
        <v>0.10878396088765924</v>
      </c>
      <c r="S625" s="7">
        <f t="shared" si="95"/>
        <v>9.1925316180819703</v>
      </c>
    </row>
    <row r="626" spans="1:19" x14ac:dyDescent="0.25">
      <c r="A626" s="1">
        <v>65</v>
      </c>
      <c r="B626" s="5">
        <v>0.7006944444444444</v>
      </c>
      <c r="C626" s="1" t="s">
        <v>121</v>
      </c>
      <c r="D626" s="1">
        <v>8</v>
      </c>
      <c r="E626" s="1">
        <v>8</v>
      </c>
      <c r="F626" s="1" t="s">
        <v>657</v>
      </c>
      <c r="G626" s="2">
        <v>49.843133333333299</v>
      </c>
      <c r="H626" s="1">
        <f>1+COUNTIFS(A:A,A626,G:G,"&gt;"&amp;G626)</f>
        <v>4</v>
      </c>
      <c r="I626" s="2">
        <f>AVERAGEIF(A:A,A626,G:G)</f>
        <v>43.691033333333323</v>
      </c>
      <c r="J626" s="2">
        <f t="shared" si="88"/>
        <v>6.1520999999999759</v>
      </c>
      <c r="K626" s="2">
        <f t="shared" si="89"/>
        <v>96.152099999999976</v>
      </c>
      <c r="L626" s="2">
        <f t="shared" si="90"/>
        <v>320.25770505890375</v>
      </c>
      <c r="M626" s="2">
        <f>SUMIF(A:A,A626,L:L)</f>
        <v>3803.4974424434786</v>
      </c>
      <c r="N626" s="3">
        <f t="shared" si="91"/>
        <v>8.4200846695761361E-2</v>
      </c>
      <c r="O626" s="6">
        <f t="shared" si="92"/>
        <v>11.876365134584088</v>
      </c>
      <c r="P626" s="3">
        <f t="shared" si="93"/>
        <v>8.4200846695761361E-2</v>
      </c>
      <c r="Q626" s="3">
        <f>IF(ISNUMBER(P626),SUMIF(A:A,A626,P:P),"")</f>
        <v>0.91972282797086669</v>
      </c>
      <c r="R626" s="3">
        <f t="shared" si="94"/>
        <v>9.1550241154206222E-2</v>
      </c>
      <c r="S626" s="7">
        <f t="shared" si="95"/>
        <v>10.922964127594279</v>
      </c>
    </row>
    <row r="627" spans="1:19" x14ac:dyDescent="0.25">
      <c r="A627" s="1">
        <v>65</v>
      </c>
      <c r="B627" s="5">
        <v>0.7006944444444444</v>
      </c>
      <c r="C627" s="1" t="s">
        <v>121</v>
      </c>
      <c r="D627" s="1">
        <v>8</v>
      </c>
      <c r="E627" s="1">
        <v>10</v>
      </c>
      <c r="F627" s="1" t="s">
        <v>659</v>
      </c>
      <c r="G627" s="2">
        <v>49.567066666666697</v>
      </c>
      <c r="H627" s="1">
        <f>1+COUNTIFS(A:A,A627,G:G,"&gt;"&amp;G627)</f>
        <v>5</v>
      </c>
      <c r="I627" s="2">
        <f>AVERAGEIF(A:A,A627,G:G)</f>
        <v>43.691033333333323</v>
      </c>
      <c r="J627" s="2">
        <f t="shared" si="88"/>
        <v>5.8760333333333747</v>
      </c>
      <c r="K627" s="2">
        <f t="shared" si="89"/>
        <v>95.876033333333368</v>
      </c>
      <c r="L627" s="2">
        <f t="shared" si="90"/>
        <v>314.99664878775269</v>
      </c>
      <c r="M627" s="2">
        <f>SUMIF(A:A,A627,L:L)</f>
        <v>3803.4974424434786</v>
      </c>
      <c r="N627" s="3">
        <f t="shared" si="91"/>
        <v>8.2817631286584897E-2</v>
      </c>
      <c r="O627" s="6">
        <f t="shared" si="92"/>
        <v>12.074723515570817</v>
      </c>
      <c r="P627" s="3">
        <f t="shared" si="93"/>
        <v>8.2817631286584897E-2</v>
      </c>
      <c r="Q627" s="3">
        <f>IF(ISNUMBER(P627),SUMIF(A:A,A627,P:P),"")</f>
        <v>0.91972282797086669</v>
      </c>
      <c r="R627" s="3">
        <f t="shared" si="94"/>
        <v>9.0046293043851963E-2</v>
      </c>
      <c r="S627" s="7">
        <f t="shared" si="95"/>
        <v>11.105398858707115</v>
      </c>
    </row>
    <row r="628" spans="1:19" x14ac:dyDescent="0.25">
      <c r="A628" s="1">
        <v>65</v>
      </c>
      <c r="B628" s="5">
        <v>0.7006944444444444</v>
      </c>
      <c r="C628" s="1" t="s">
        <v>121</v>
      </c>
      <c r="D628" s="1">
        <v>8</v>
      </c>
      <c r="E628" s="1">
        <v>9</v>
      </c>
      <c r="F628" s="1" t="s">
        <v>658</v>
      </c>
      <c r="G628" s="2">
        <v>48.471333333333398</v>
      </c>
      <c r="H628" s="1">
        <f>1+COUNTIFS(A:A,A628,G:G,"&gt;"&amp;G628)</f>
        <v>6</v>
      </c>
      <c r="I628" s="2">
        <f>AVERAGEIF(A:A,A628,G:G)</f>
        <v>43.691033333333323</v>
      </c>
      <c r="J628" s="2">
        <f t="shared" si="88"/>
        <v>4.780300000000075</v>
      </c>
      <c r="K628" s="2">
        <f t="shared" si="89"/>
        <v>94.780300000000068</v>
      </c>
      <c r="L628" s="2">
        <f t="shared" si="90"/>
        <v>294.95358353181291</v>
      </c>
      <c r="M628" s="2">
        <f>SUMIF(A:A,A628,L:L)</f>
        <v>3803.4974424434786</v>
      </c>
      <c r="N628" s="3">
        <f t="shared" si="91"/>
        <v>7.7547990499587674E-2</v>
      </c>
      <c r="O628" s="6">
        <f t="shared" si="92"/>
        <v>12.895240657529573</v>
      </c>
      <c r="P628" s="3">
        <f t="shared" si="93"/>
        <v>7.7547990499587674E-2</v>
      </c>
      <c r="Q628" s="3">
        <f>IF(ISNUMBER(P628),SUMIF(A:A,A628,P:P),"")</f>
        <v>0.91972282797086669</v>
      </c>
      <c r="R628" s="3">
        <f t="shared" si="94"/>
        <v>8.4316696445033881E-2</v>
      </c>
      <c r="S628" s="7">
        <f t="shared" si="95"/>
        <v>11.860047204907996</v>
      </c>
    </row>
    <row r="629" spans="1:19" x14ac:dyDescent="0.25">
      <c r="A629" s="1">
        <v>65</v>
      </c>
      <c r="B629" s="5">
        <v>0.7006944444444444</v>
      </c>
      <c r="C629" s="1" t="s">
        <v>121</v>
      </c>
      <c r="D629" s="1">
        <v>8</v>
      </c>
      <c r="E629" s="1">
        <v>13</v>
      </c>
      <c r="F629" s="1" t="s">
        <v>660</v>
      </c>
      <c r="G629" s="2">
        <v>30.9433333333333</v>
      </c>
      <c r="H629" s="1">
        <f>1+COUNTIFS(A:A,A629,G:G,"&gt;"&amp;G629)</f>
        <v>7</v>
      </c>
      <c r="I629" s="2">
        <f>AVERAGEIF(A:A,A629,G:G)</f>
        <v>43.691033333333323</v>
      </c>
      <c r="J629" s="2">
        <f t="shared" si="88"/>
        <v>-12.747700000000023</v>
      </c>
      <c r="K629" s="2">
        <f t="shared" si="89"/>
        <v>77.252299999999977</v>
      </c>
      <c r="L629" s="2">
        <f t="shared" si="90"/>
        <v>103.04213682898946</v>
      </c>
      <c r="M629" s="2">
        <f>SUMIF(A:A,A629,L:L)</f>
        <v>3803.4974424434786</v>
      </c>
      <c r="N629" s="3">
        <f t="shared" si="91"/>
        <v>2.7091417409444124E-2</v>
      </c>
      <c r="O629" s="6">
        <f t="shared" si="92"/>
        <v>36.912059080799438</v>
      </c>
      <c r="P629" s="3" t="str">
        <f t="shared" si="93"/>
        <v/>
      </c>
      <c r="Q629" s="3" t="str">
        <f>IF(ISNUMBER(P629),SUMIF(A:A,A629,P:P),"")</f>
        <v/>
      </c>
      <c r="R629" s="3" t="str">
        <f t="shared" si="94"/>
        <v/>
      </c>
      <c r="S629" s="7" t="str">
        <f t="shared" si="95"/>
        <v/>
      </c>
    </row>
    <row r="630" spans="1:19" x14ac:dyDescent="0.25">
      <c r="A630" s="1">
        <v>65</v>
      </c>
      <c r="B630" s="5">
        <v>0.7006944444444444</v>
      </c>
      <c r="C630" s="1" t="s">
        <v>121</v>
      </c>
      <c r="D630" s="1">
        <v>8</v>
      </c>
      <c r="E630" s="1">
        <v>14</v>
      </c>
      <c r="F630" s="1" t="s">
        <v>661</v>
      </c>
      <c r="G630" s="2">
        <v>27.786833333333298</v>
      </c>
      <c r="H630" s="1">
        <f>1+COUNTIFS(A:A,A630,G:G,"&gt;"&amp;G630)</f>
        <v>8</v>
      </c>
      <c r="I630" s="2">
        <f>AVERAGEIF(A:A,A630,G:G)</f>
        <v>43.691033333333323</v>
      </c>
      <c r="J630" s="2">
        <f t="shared" si="88"/>
        <v>-15.904200000000024</v>
      </c>
      <c r="K630" s="2">
        <f t="shared" si="89"/>
        <v>74.095799999999969</v>
      </c>
      <c r="L630" s="2">
        <f t="shared" si="90"/>
        <v>85.263631186724893</v>
      </c>
      <c r="M630" s="2">
        <f>SUMIF(A:A,A630,L:L)</f>
        <v>3803.4974424434786</v>
      </c>
      <c r="N630" s="3">
        <f t="shared" si="91"/>
        <v>2.2417165379227659E-2</v>
      </c>
      <c r="O630" s="6">
        <f t="shared" si="92"/>
        <v>44.608673000495706</v>
      </c>
      <c r="P630" s="3" t="str">
        <f t="shared" si="93"/>
        <v/>
      </c>
      <c r="Q630" s="3" t="str">
        <f>IF(ISNUMBER(P630),SUMIF(A:A,A630,P:P),"")</f>
        <v/>
      </c>
      <c r="R630" s="3" t="str">
        <f t="shared" si="94"/>
        <v/>
      </c>
      <c r="S630" s="7" t="str">
        <f t="shared" si="95"/>
        <v/>
      </c>
    </row>
    <row r="631" spans="1:19" x14ac:dyDescent="0.25">
      <c r="A631" s="1">
        <v>65</v>
      </c>
      <c r="B631" s="5">
        <v>0.7006944444444444</v>
      </c>
      <c r="C631" s="1" t="s">
        <v>121</v>
      </c>
      <c r="D631" s="1">
        <v>8</v>
      </c>
      <c r="E631" s="1">
        <v>16</v>
      </c>
      <c r="F631" s="1" t="s">
        <v>663</v>
      </c>
      <c r="G631" s="2">
        <v>22.096133333333302</v>
      </c>
      <c r="H631" s="1">
        <f>1+COUNTIFS(A:A,A631,G:G,"&gt;"&amp;G631)</f>
        <v>9</v>
      </c>
      <c r="I631" s="2">
        <f>AVERAGEIF(A:A,A631,G:G)</f>
        <v>43.691033333333323</v>
      </c>
      <c r="J631" s="2">
        <f t="shared" si="88"/>
        <v>-21.59490000000002</v>
      </c>
      <c r="K631" s="2">
        <f t="shared" si="89"/>
        <v>68.405099999999976</v>
      </c>
      <c r="L631" s="2">
        <f t="shared" si="90"/>
        <v>60.600673083376556</v>
      </c>
      <c r="M631" s="2">
        <f>SUMIF(A:A,A631,L:L)</f>
        <v>3803.4974424434786</v>
      </c>
      <c r="N631" s="3">
        <f t="shared" si="91"/>
        <v>1.593288124953882E-2</v>
      </c>
      <c r="O631" s="6">
        <f t="shared" si="92"/>
        <v>62.763287087760425</v>
      </c>
      <c r="P631" s="3" t="str">
        <f t="shared" si="93"/>
        <v/>
      </c>
      <c r="Q631" s="3" t="str">
        <f>IF(ISNUMBER(P631),SUMIF(A:A,A631,P:P),"")</f>
        <v/>
      </c>
      <c r="R631" s="3" t="str">
        <f t="shared" si="94"/>
        <v/>
      </c>
      <c r="S631" s="7" t="str">
        <f t="shared" si="95"/>
        <v/>
      </c>
    </row>
    <row r="632" spans="1:19" x14ac:dyDescent="0.25">
      <c r="A632" s="1">
        <v>65</v>
      </c>
      <c r="B632" s="5">
        <v>0.7006944444444444</v>
      </c>
      <c r="C632" s="1" t="s">
        <v>121</v>
      </c>
      <c r="D632" s="1">
        <v>8</v>
      </c>
      <c r="E632" s="1">
        <v>15</v>
      </c>
      <c r="F632" s="1" t="s">
        <v>662</v>
      </c>
      <c r="G632" s="2">
        <v>20.907</v>
      </c>
      <c r="H632" s="1">
        <f>1+COUNTIFS(A:A,A632,G:G,"&gt;"&amp;G632)</f>
        <v>10</v>
      </c>
      <c r="I632" s="2">
        <f>AVERAGEIF(A:A,A632,G:G)</f>
        <v>43.691033333333323</v>
      </c>
      <c r="J632" s="2">
        <f t="shared" si="88"/>
        <v>-22.784033333333323</v>
      </c>
      <c r="K632" s="2">
        <f t="shared" si="89"/>
        <v>67.215966666666674</v>
      </c>
      <c r="L632" s="2">
        <f t="shared" si="90"/>
        <v>56.427577400313332</v>
      </c>
      <c r="M632" s="2">
        <f>SUMIF(A:A,A632,L:L)</f>
        <v>3803.4974424434786</v>
      </c>
      <c r="N632" s="3">
        <f t="shared" si="91"/>
        <v>1.4835707990922849E-2</v>
      </c>
      <c r="O632" s="6">
        <f t="shared" si="92"/>
        <v>67.404939529130985</v>
      </c>
      <c r="P632" s="3" t="str">
        <f t="shared" si="93"/>
        <v/>
      </c>
      <c r="Q632" s="3" t="str">
        <f>IF(ISNUMBER(P632),SUMIF(A:A,A632,P:P),"")</f>
        <v/>
      </c>
      <c r="R632" s="3" t="str">
        <f t="shared" si="94"/>
        <v/>
      </c>
      <c r="S632" s="7" t="str">
        <f t="shared" si="95"/>
        <v/>
      </c>
    </row>
    <row r="633" spans="1:19" x14ac:dyDescent="0.25">
      <c r="A633" s="1">
        <v>66</v>
      </c>
      <c r="B633" s="5">
        <v>0.70277777777777783</v>
      </c>
      <c r="C633" s="1" t="s">
        <v>176</v>
      </c>
      <c r="D633" s="1">
        <v>6</v>
      </c>
      <c r="E633" s="1">
        <v>10</v>
      </c>
      <c r="F633" s="1" t="s">
        <v>673</v>
      </c>
      <c r="G633" s="2">
        <v>68.774733333333401</v>
      </c>
      <c r="H633" s="1">
        <f>1+COUNTIFS(A:A,A633,G:G,"&gt;"&amp;G633)</f>
        <v>1</v>
      </c>
      <c r="I633" s="2">
        <f>AVERAGEIF(A:A,A633,G:G)</f>
        <v>52.168999999999983</v>
      </c>
      <c r="J633" s="2">
        <f t="shared" si="88"/>
        <v>16.605733333333418</v>
      </c>
      <c r="K633" s="2">
        <f t="shared" si="89"/>
        <v>106.60573333333342</v>
      </c>
      <c r="L633" s="2">
        <f t="shared" si="90"/>
        <v>599.64870974783992</v>
      </c>
      <c r="M633" s="2">
        <f>SUMIF(A:A,A633,L:L)</f>
        <v>3251.8157855929371</v>
      </c>
      <c r="N633" s="3">
        <f t="shared" si="91"/>
        <v>0.18440426804143206</v>
      </c>
      <c r="O633" s="6">
        <f t="shared" si="92"/>
        <v>5.4228679770867307</v>
      </c>
      <c r="P633" s="3">
        <f t="shared" si="93"/>
        <v>0.18440426804143206</v>
      </c>
      <c r="Q633" s="3">
        <f>IF(ISNUMBER(P633),SUMIF(A:A,A633,P:P),"")</f>
        <v>0.84369615594556135</v>
      </c>
      <c r="R633" s="3">
        <f t="shared" si="94"/>
        <v>0.21856715446897279</v>
      </c>
      <c r="S633" s="7">
        <f t="shared" si="95"/>
        <v>4.5752528664683574</v>
      </c>
    </row>
    <row r="634" spans="1:19" x14ac:dyDescent="0.25">
      <c r="A634" s="1">
        <v>66</v>
      </c>
      <c r="B634" s="5">
        <v>0.70277777777777783</v>
      </c>
      <c r="C634" s="1" t="s">
        <v>176</v>
      </c>
      <c r="D634" s="1">
        <v>6</v>
      </c>
      <c r="E634" s="1">
        <v>2</v>
      </c>
      <c r="F634" s="1" t="s">
        <v>665</v>
      </c>
      <c r="G634" s="2">
        <v>68.458766666666705</v>
      </c>
      <c r="H634" s="1">
        <f>1+COUNTIFS(A:A,A634,G:G,"&gt;"&amp;G634)</f>
        <v>2</v>
      </c>
      <c r="I634" s="2">
        <f>AVERAGEIF(A:A,A634,G:G)</f>
        <v>52.168999999999983</v>
      </c>
      <c r="J634" s="2">
        <f t="shared" si="88"/>
        <v>16.289766666666722</v>
      </c>
      <c r="K634" s="2">
        <f t="shared" si="89"/>
        <v>106.28976666666672</v>
      </c>
      <c r="L634" s="2">
        <f t="shared" si="90"/>
        <v>588.38765036247082</v>
      </c>
      <c r="M634" s="2">
        <f>SUMIF(A:A,A634,L:L)</f>
        <v>3251.8157855929371</v>
      </c>
      <c r="N634" s="3">
        <f t="shared" si="91"/>
        <v>0.18094126148513792</v>
      </c>
      <c r="O634" s="6">
        <f t="shared" si="92"/>
        <v>5.5266554007204025</v>
      </c>
      <c r="P634" s="3">
        <f t="shared" si="93"/>
        <v>0.18094126148513792</v>
      </c>
      <c r="Q634" s="3">
        <f>IF(ISNUMBER(P634),SUMIF(A:A,A634,P:P),"")</f>
        <v>0.84369615594556135</v>
      </c>
      <c r="R634" s="3">
        <f t="shared" si="94"/>
        <v>0.2144625884686536</v>
      </c>
      <c r="S634" s="7">
        <f t="shared" si="95"/>
        <v>4.6628179168235793</v>
      </c>
    </row>
    <row r="635" spans="1:19" x14ac:dyDescent="0.25">
      <c r="A635" s="1">
        <v>66</v>
      </c>
      <c r="B635" s="5">
        <v>0.70277777777777783</v>
      </c>
      <c r="C635" s="1" t="s">
        <v>176</v>
      </c>
      <c r="D635" s="1">
        <v>6</v>
      </c>
      <c r="E635" s="1">
        <v>3</v>
      </c>
      <c r="F635" s="1" t="s">
        <v>666</v>
      </c>
      <c r="G635" s="2">
        <v>66.001833333333309</v>
      </c>
      <c r="H635" s="1">
        <f>1+COUNTIFS(A:A,A635,G:G,"&gt;"&amp;G635)</f>
        <v>3</v>
      </c>
      <c r="I635" s="2">
        <f>AVERAGEIF(A:A,A635,G:G)</f>
        <v>52.168999999999983</v>
      </c>
      <c r="J635" s="2">
        <f t="shared" si="88"/>
        <v>13.832833333333326</v>
      </c>
      <c r="K635" s="2">
        <f t="shared" si="89"/>
        <v>103.83283333333333</v>
      </c>
      <c r="L635" s="2">
        <f t="shared" si="90"/>
        <v>507.74025105977643</v>
      </c>
      <c r="M635" s="2">
        <f>SUMIF(A:A,A635,L:L)</f>
        <v>3251.8157855929371</v>
      </c>
      <c r="N635" s="3">
        <f t="shared" si="91"/>
        <v>0.15614053333196268</v>
      </c>
      <c r="O635" s="6">
        <f t="shared" si="92"/>
        <v>6.4044868981838903</v>
      </c>
      <c r="P635" s="3">
        <f t="shared" si="93"/>
        <v>0.15614053333196268</v>
      </c>
      <c r="Q635" s="3">
        <f>IF(ISNUMBER(P635),SUMIF(A:A,A635,P:P),"")</f>
        <v>0.84369615594556135</v>
      </c>
      <c r="R635" s="3">
        <f t="shared" si="94"/>
        <v>0.18506725701146548</v>
      </c>
      <c r="S635" s="7">
        <f t="shared" si="95"/>
        <v>5.4034409768014608</v>
      </c>
    </row>
    <row r="636" spans="1:19" x14ac:dyDescent="0.25">
      <c r="A636" s="1">
        <v>66</v>
      </c>
      <c r="B636" s="5">
        <v>0.70277777777777783</v>
      </c>
      <c r="C636" s="1" t="s">
        <v>176</v>
      </c>
      <c r="D636" s="1">
        <v>6</v>
      </c>
      <c r="E636" s="1">
        <v>9</v>
      </c>
      <c r="F636" s="1" t="s">
        <v>672</v>
      </c>
      <c r="G636" s="2">
        <v>57.139366666666604</v>
      </c>
      <c r="H636" s="1">
        <f>1+COUNTIFS(A:A,A636,G:G,"&gt;"&amp;G636)</f>
        <v>4</v>
      </c>
      <c r="I636" s="2">
        <f>AVERAGEIF(A:A,A636,G:G)</f>
        <v>52.168999999999983</v>
      </c>
      <c r="J636" s="2">
        <f t="shared" si="88"/>
        <v>4.9703666666666209</v>
      </c>
      <c r="K636" s="2">
        <f t="shared" si="89"/>
        <v>94.970366666666621</v>
      </c>
      <c r="L636" s="2">
        <f t="shared" si="90"/>
        <v>298.3364868506535</v>
      </c>
      <c r="M636" s="2">
        <f>SUMIF(A:A,A636,L:L)</f>
        <v>3251.8157855929371</v>
      </c>
      <c r="N636" s="3">
        <f t="shared" si="91"/>
        <v>9.1744584109722166E-2</v>
      </c>
      <c r="O636" s="6">
        <f t="shared" si="92"/>
        <v>10.899825964702696</v>
      </c>
      <c r="P636" s="3">
        <f t="shared" si="93"/>
        <v>9.1744584109722166E-2</v>
      </c>
      <c r="Q636" s="3">
        <f>IF(ISNUMBER(P636),SUMIF(A:A,A636,P:P),"")</f>
        <v>0.84369615594556135</v>
      </c>
      <c r="R636" s="3">
        <f t="shared" si="94"/>
        <v>0.1087412612505039</v>
      </c>
      <c r="S636" s="7">
        <f t="shared" si="95"/>
        <v>9.1961412668952836</v>
      </c>
    </row>
    <row r="637" spans="1:19" x14ac:dyDescent="0.25">
      <c r="A637" s="1">
        <v>66</v>
      </c>
      <c r="B637" s="5">
        <v>0.70277777777777783</v>
      </c>
      <c r="C637" s="1" t="s">
        <v>176</v>
      </c>
      <c r="D637" s="1">
        <v>6</v>
      </c>
      <c r="E637" s="1">
        <v>5</v>
      </c>
      <c r="F637" s="1" t="s">
        <v>668</v>
      </c>
      <c r="G637" s="2">
        <v>53.437333333333306</v>
      </c>
      <c r="H637" s="1">
        <f>1+COUNTIFS(A:A,A637,G:G,"&gt;"&amp;G637)</f>
        <v>5</v>
      </c>
      <c r="I637" s="2">
        <f>AVERAGEIF(A:A,A637,G:G)</f>
        <v>52.168999999999983</v>
      </c>
      <c r="J637" s="2">
        <f t="shared" si="88"/>
        <v>1.2683333333333238</v>
      </c>
      <c r="K637" s="2">
        <f t="shared" si="89"/>
        <v>91.268333333333317</v>
      </c>
      <c r="L637" s="2">
        <f t="shared" si="90"/>
        <v>238.91312688077065</v>
      </c>
      <c r="M637" s="2">
        <f>SUMIF(A:A,A637,L:L)</f>
        <v>3251.8157855929371</v>
      </c>
      <c r="N637" s="3">
        <f t="shared" si="91"/>
        <v>7.3470683037848386E-2</v>
      </c>
      <c r="O637" s="6">
        <f t="shared" si="92"/>
        <v>13.610871148221808</v>
      </c>
      <c r="P637" s="3">
        <f t="shared" si="93"/>
        <v>7.3470683037848386E-2</v>
      </c>
      <c r="Q637" s="3">
        <f>IF(ISNUMBER(P637),SUMIF(A:A,A637,P:P),"")</f>
        <v>0.84369615594556135</v>
      </c>
      <c r="R637" s="3">
        <f t="shared" si="94"/>
        <v>8.7081922230055772E-2</v>
      </c>
      <c r="S637" s="7">
        <f t="shared" si="95"/>
        <v>11.48343966682509</v>
      </c>
    </row>
    <row r="638" spans="1:19" x14ac:dyDescent="0.25">
      <c r="A638" s="1">
        <v>66</v>
      </c>
      <c r="B638" s="5">
        <v>0.70277777777777783</v>
      </c>
      <c r="C638" s="1" t="s">
        <v>176</v>
      </c>
      <c r="D638" s="1">
        <v>6</v>
      </c>
      <c r="E638" s="1">
        <v>8</v>
      </c>
      <c r="F638" s="1" t="s">
        <v>671</v>
      </c>
      <c r="G638" s="2">
        <v>47.896533333333302</v>
      </c>
      <c r="H638" s="1">
        <f>1+COUNTIFS(A:A,A638,G:G,"&gt;"&amp;G638)</f>
        <v>6</v>
      </c>
      <c r="I638" s="2">
        <f>AVERAGEIF(A:A,A638,G:G)</f>
        <v>52.168999999999983</v>
      </c>
      <c r="J638" s="2">
        <f t="shared" si="88"/>
        <v>-4.2724666666666806</v>
      </c>
      <c r="K638" s="2">
        <f t="shared" si="89"/>
        <v>85.727533333333326</v>
      </c>
      <c r="L638" s="2">
        <f t="shared" si="90"/>
        <v>171.34036212132182</v>
      </c>
      <c r="M638" s="2">
        <f>SUMIF(A:A,A638,L:L)</f>
        <v>3251.8157855929371</v>
      </c>
      <c r="N638" s="3">
        <f t="shared" si="91"/>
        <v>5.2690672971218003E-2</v>
      </c>
      <c r="O638" s="6">
        <f t="shared" si="92"/>
        <v>18.97869098286607</v>
      </c>
      <c r="P638" s="3">
        <f t="shared" si="93"/>
        <v>5.2690672971218003E-2</v>
      </c>
      <c r="Q638" s="3">
        <f>IF(ISNUMBER(P638),SUMIF(A:A,A638,P:P),"")</f>
        <v>0.84369615594556135</v>
      </c>
      <c r="R638" s="3">
        <f t="shared" si="94"/>
        <v>6.2452190400423983E-2</v>
      </c>
      <c r="S638" s="7">
        <f t="shared" si="95"/>
        <v>16.012248627122791</v>
      </c>
    </row>
    <row r="639" spans="1:19" x14ac:dyDescent="0.25">
      <c r="A639" s="1">
        <v>66</v>
      </c>
      <c r="B639" s="5">
        <v>0.70277777777777783</v>
      </c>
      <c r="C639" s="1" t="s">
        <v>176</v>
      </c>
      <c r="D639" s="1">
        <v>6</v>
      </c>
      <c r="E639" s="1">
        <v>12</v>
      </c>
      <c r="F639" s="1" t="s">
        <v>675</v>
      </c>
      <c r="G639" s="2">
        <v>47.754533333333299</v>
      </c>
      <c r="H639" s="1">
        <f>1+COUNTIFS(A:A,A639,G:G,"&gt;"&amp;G639)</f>
        <v>7</v>
      </c>
      <c r="I639" s="2">
        <f>AVERAGEIF(A:A,A639,G:G)</f>
        <v>52.168999999999983</v>
      </c>
      <c r="J639" s="2">
        <f t="shared" si="88"/>
        <v>-4.4144666666666836</v>
      </c>
      <c r="K639" s="2">
        <f t="shared" si="89"/>
        <v>85.585533333333316</v>
      </c>
      <c r="L639" s="2">
        <f t="shared" si="90"/>
        <v>169.88674344482936</v>
      </c>
      <c r="M639" s="2">
        <f>SUMIF(A:A,A639,L:L)</f>
        <v>3251.8157855929371</v>
      </c>
      <c r="N639" s="3">
        <f t="shared" si="91"/>
        <v>5.2243655436297158E-2</v>
      </c>
      <c r="O639" s="6">
        <f t="shared" si="92"/>
        <v>19.141080225891567</v>
      </c>
      <c r="P639" s="3">
        <f t="shared" si="93"/>
        <v>5.2243655436297158E-2</v>
      </c>
      <c r="Q639" s="3">
        <f>IF(ISNUMBER(P639),SUMIF(A:A,A639,P:P),"")</f>
        <v>0.84369615594556135</v>
      </c>
      <c r="R639" s="3">
        <f t="shared" si="94"/>
        <v>6.1922358029171967E-2</v>
      </c>
      <c r="S639" s="7">
        <f t="shared" si="95"/>
        <v>16.149255807230315</v>
      </c>
    </row>
    <row r="640" spans="1:19" x14ac:dyDescent="0.25">
      <c r="A640" s="1">
        <v>66</v>
      </c>
      <c r="B640" s="5">
        <v>0.70277777777777783</v>
      </c>
      <c r="C640" s="1" t="s">
        <v>176</v>
      </c>
      <c r="D640" s="1">
        <v>6</v>
      </c>
      <c r="E640" s="1">
        <v>4</v>
      </c>
      <c r="F640" s="1" t="s">
        <v>667</v>
      </c>
      <c r="G640" s="2">
        <v>47.695999999999998</v>
      </c>
      <c r="H640" s="1">
        <f>1+COUNTIFS(A:A,A640,G:G,"&gt;"&amp;G640)</f>
        <v>8</v>
      </c>
      <c r="I640" s="2">
        <f>AVERAGEIF(A:A,A640,G:G)</f>
        <v>52.168999999999983</v>
      </c>
      <c r="J640" s="2">
        <f t="shared" si="88"/>
        <v>-4.4729999999999848</v>
      </c>
      <c r="K640" s="2">
        <f t="shared" si="89"/>
        <v>85.527000000000015</v>
      </c>
      <c r="L640" s="2">
        <f t="shared" si="90"/>
        <v>169.29114768019437</v>
      </c>
      <c r="M640" s="2">
        <f>SUMIF(A:A,A640,L:L)</f>
        <v>3251.8157855929371</v>
      </c>
      <c r="N640" s="3">
        <f t="shared" si="91"/>
        <v>5.2060497531942994E-2</v>
      </c>
      <c r="O640" s="6">
        <f t="shared" si="92"/>
        <v>19.208421882376854</v>
      </c>
      <c r="P640" s="3">
        <f t="shared" si="93"/>
        <v>5.2060497531942994E-2</v>
      </c>
      <c r="Q640" s="3">
        <f>IF(ISNUMBER(P640),SUMIF(A:A,A640,P:P),"")</f>
        <v>0.84369615594556135</v>
      </c>
      <c r="R640" s="3">
        <f t="shared" si="94"/>
        <v>6.1705268140752494E-2</v>
      </c>
      <c r="S640" s="7">
        <f t="shared" si="95"/>
        <v>16.206071703941955</v>
      </c>
    </row>
    <row r="641" spans="1:19" x14ac:dyDescent="0.25">
      <c r="A641" s="1">
        <v>66</v>
      </c>
      <c r="B641" s="5">
        <v>0.70277777777777783</v>
      </c>
      <c r="C641" s="1" t="s">
        <v>176</v>
      </c>
      <c r="D641" s="1">
        <v>6</v>
      </c>
      <c r="E641" s="1">
        <v>6</v>
      </c>
      <c r="F641" s="1" t="s">
        <v>669</v>
      </c>
      <c r="G641" s="2">
        <v>45.909233333333297</v>
      </c>
      <c r="H641" s="1">
        <f>1+COUNTIFS(A:A,A641,G:G,"&gt;"&amp;G641)</f>
        <v>9</v>
      </c>
      <c r="I641" s="2">
        <f>AVERAGEIF(A:A,A641,G:G)</f>
        <v>52.168999999999983</v>
      </c>
      <c r="J641" s="2">
        <f t="shared" si="88"/>
        <v>-6.2597666666666854</v>
      </c>
      <c r="K641" s="2">
        <f t="shared" si="89"/>
        <v>83.740233333333322</v>
      </c>
      <c r="L641" s="2">
        <f t="shared" si="90"/>
        <v>152.08111046481326</v>
      </c>
      <c r="M641" s="2">
        <f>SUMIF(A:A,A641,L:L)</f>
        <v>3251.8157855929371</v>
      </c>
      <c r="N641" s="3">
        <f t="shared" si="91"/>
        <v>4.6768058368682391E-2</v>
      </c>
      <c r="O641" s="6">
        <f t="shared" si="92"/>
        <v>21.382114949412497</v>
      </c>
      <c r="P641" s="3" t="str">
        <f t="shared" si="93"/>
        <v/>
      </c>
      <c r="Q641" s="3" t="str">
        <f>IF(ISNUMBER(P641),SUMIF(A:A,A641,P:P),"")</f>
        <v/>
      </c>
      <c r="R641" s="3" t="str">
        <f t="shared" si="94"/>
        <v/>
      </c>
      <c r="S641" s="7" t="str">
        <f t="shared" si="95"/>
        <v/>
      </c>
    </row>
    <row r="642" spans="1:19" x14ac:dyDescent="0.25">
      <c r="A642" s="1">
        <v>66</v>
      </c>
      <c r="B642" s="5">
        <v>0.70277777777777783</v>
      </c>
      <c r="C642" s="1" t="s">
        <v>176</v>
      </c>
      <c r="D642" s="1">
        <v>6</v>
      </c>
      <c r="E642" s="1">
        <v>1</v>
      </c>
      <c r="F642" s="1" t="s">
        <v>664</v>
      </c>
      <c r="G642" s="2">
        <v>45.8943333333333</v>
      </c>
      <c r="H642" s="1">
        <f>1+COUNTIFS(A:A,A642,G:G,"&gt;"&amp;G642)</f>
        <v>10</v>
      </c>
      <c r="I642" s="2">
        <f>AVERAGEIF(A:A,A642,G:G)</f>
        <v>52.168999999999983</v>
      </c>
      <c r="J642" s="2">
        <f t="shared" si="88"/>
        <v>-6.2746666666666826</v>
      </c>
      <c r="K642" s="2">
        <f t="shared" si="89"/>
        <v>83.72533333333331</v>
      </c>
      <c r="L642" s="2">
        <f t="shared" si="90"/>
        <v>151.94521070830012</v>
      </c>
      <c r="M642" s="2">
        <f>SUMIF(A:A,A642,L:L)</f>
        <v>3251.8157855929371</v>
      </c>
      <c r="N642" s="3">
        <f t="shared" si="91"/>
        <v>4.6726266408290529E-2</v>
      </c>
      <c r="O642" s="6">
        <f t="shared" si="92"/>
        <v>21.40123910740218</v>
      </c>
      <c r="P642" s="3" t="str">
        <f t="shared" si="93"/>
        <v/>
      </c>
      <c r="Q642" s="3" t="str">
        <f>IF(ISNUMBER(P642),SUMIF(A:A,A642,P:P),"")</f>
        <v/>
      </c>
      <c r="R642" s="3" t="str">
        <f t="shared" si="94"/>
        <v/>
      </c>
      <c r="S642" s="7" t="str">
        <f t="shared" si="95"/>
        <v/>
      </c>
    </row>
    <row r="643" spans="1:19" x14ac:dyDescent="0.25">
      <c r="A643" s="1">
        <v>66</v>
      </c>
      <c r="B643" s="5">
        <v>0.70277777777777783</v>
      </c>
      <c r="C643" s="1" t="s">
        <v>176</v>
      </c>
      <c r="D643" s="1">
        <v>6</v>
      </c>
      <c r="E643" s="1">
        <v>11</v>
      </c>
      <c r="F643" s="1" t="s">
        <v>674</v>
      </c>
      <c r="G643" s="2">
        <v>43.533366666666701</v>
      </c>
      <c r="H643" s="1">
        <f>1+COUNTIFS(A:A,A643,G:G,"&gt;"&amp;G643)</f>
        <v>11</v>
      </c>
      <c r="I643" s="2">
        <f>AVERAGEIF(A:A,A643,G:G)</f>
        <v>52.168999999999983</v>
      </c>
      <c r="J643" s="2">
        <f t="shared" si="88"/>
        <v>-8.6356333333332813</v>
      </c>
      <c r="K643" s="2">
        <f t="shared" si="89"/>
        <v>81.364366666666712</v>
      </c>
      <c r="L643" s="2">
        <f t="shared" si="90"/>
        <v>131.87598850833027</v>
      </c>
      <c r="M643" s="2">
        <f>SUMIF(A:A,A643,L:L)</f>
        <v>3251.8157855929371</v>
      </c>
      <c r="N643" s="3">
        <f t="shared" si="91"/>
        <v>4.055456926330283E-2</v>
      </c>
      <c r="O643" s="6">
        <f t="shared" si="92"/>
        <v>24.658133920926236</v>
      </c>
      <c r="P643" s="3" t="str">
        <f t="shared" si="93"/>
        <v/>
      </c>
      <c r="Q643" s="3" t="str">
        <f>IF(ISNUMBER(P643),SUMIF(A:A,A643,P:P),"")</f>
        <v/>
      </c>
      <c r="R643" s="3" t="str">
        <f t="shared" si="94"/>
        <v/>
      </c>
      <c r="S643" s="7" t="str">
        <f t="shared" si="95"/>
        <v/>
      </c>
    </row>
    <row r="644" spans="1:19" x14ac:dyDescent="0.25">
      <c r="A644" s="1">
        <v>66</v>
      </c>
      <c r="B644" s="5">
        <v>0.70277777777777783</v>
      </c>
      <c r="C644" s="1" t="s">
        <v>176</v>
      </c>
      <c r="D644" s="1">
        <v>6</v>
      </c>
      <c r="E644" s="1">
        <v>7</v>
      </c>
      <c r="F644" s="1" t="s">
        <v>670</v>
      </c>
      <c r="G644" s="2">
        <v>33.531966666666605</v>
      </c>
      <c r="H644" s="1">
        <f>1+COUNTIFS(A:A,A644,G:G,"&gt;"&amp;G644)</f>
        <v>12</v>
      </c>
      <c r="I644" s="2">
        <f>AVERAGEIF(A:A,A644,G:G)</f>
        <v>52.168999999999983</v>
      </c>
      <c r="J644" s="2">
        <f t="shared" si="88"/>
        <v>-18.637033333333378</v>
      </c>
      <c r="K644" s="2">
        <f t="shared" si="89"/>
        <v>71.362966666666622</v>
      </c>
      <c r="L644" s="2">
        <f t="shared" si="90"/>
        <v>72.368997763636258</v>
      </c>
      <c r="M644" s="2">
        <f>SUMIF(A:A,A644,L:L)</f>
        <v>3251.8157855929371</v>
      </c>
      <c r="N644" s="3">
        <f t="shared" si="91"/>
        <v>2.2254950014162771E-2</v>
      </c>
      <c r="O644" s="6">
        <f t="shared" si="92"/>
        <v>44.933823682534111</v>
      </c>
      <c r="P644" s="3" t="str">
        <f t="shared" si="93"/>
        <v/>
      </c>
      <c r="Q644" s="3" t="str">
        <f>IF(ISNUMBER(P644),SUMIF(A:A,A644,P:P),"")</f>
        <v/>
      </c>
      <c r="R644" s="3" t="str">
        <f t="shared" si="94"/>
        <v/>
      </c>
      <c r="S644" s="7" t="str">
        <f t="shared" si="95"/>
        <v/>
      </c>
    </row>
    <row r="645" spans="1:19" x14ac:dyDescent="0.25">
      <c r="A645" s="1">
        <v>67</v>
      </c>
      <c r="B645" s="5">
        <v>0.70416666666666661</v>
      </c>
      <c r="C645" s="1" t="s">
        <v>76</v>
      </c>
      <c r="D645" s="1">
        <v>9</v>
      </c>
      <c r="E645" s="1">
        <v>1</v>
      </c>
      <c r="F645" s="1" t="s">
        <v>676</v>
      </c>
      <c r="G645" s="2">
        <v>75.344999999999999</v>
      </c>
      <c r="H645" s="1">
        <f>1+COUNTIFS(A:A,A645,G:G,"&gt;"&amp;G645)</f>
        <v>1</v>
      </c>
      <c r="I645" s="2">
        <f>AVERAGEIF(A:A,A645,G:G)</f>
        <v>48.608693939393909</v>
      </c>
      <c r="J645" s="2">
        <f t="shared" si="88"/>
        <v>26.73630606060609</v>
      </c>
      <c r="K645" s="2">
        <f t="shared" si="89"/>
        <v>116.7363060606061</v>
      </c>
      <c r="L645" s="2">
        <f t="shared" si="90"/>
        <v>1101.2248767941335</v>
      </c>
      <c r="M645" s="2">
        <f>SUMIF(A:A,A645,L:L)</f>
        <v>3179.7184686505825</v>
      </c>
      <c r="N645" s="3">
        <f t="shared" si="91"/>
        <v>0.34632779211471332</v>
      </c>
      <c r="O645" s="6">
        <f t="shared" si="92"/>
        <v>2.8874379208607448</v>
      </c>
      <c r="P645" s="3">
        <f t="shared" si="93"/>
        <v>0.34632779211471332</v>
      </c>
      <c r="Q645" s="3">
        <f>IF(ISNUMBER(P645),SUMIF(A:A,A645,P:P),"")</f>
        <v>0.93547128140473568</v>
      </c>
      <c r="R645" s="3">
        <f t="shared" si="94"/>
        <v>0.37021744974859694</v>
      </c>
      <c r="S645" s="7">
        <f t="shared" si="95"/>
        <v>2.7011152518042265</v>
      </c>
    </row>
    <row r="646" spans="1:19" x14ac:dyDescent="0.25">
      <c r="A646" s="1">
        <v>67</v>
      </c>
      <c r="B646" s="5">
        <v>0.70416666666666661</v>
      </c>
      <c r="C646" s="1" t="s">
        <v>76</v>
      </c>
      <c r="D646" s="1">
        <v>9</v>
      </c>
      <c r="E646" s="1">
        <v>2</v>
      </c>
      <c r="F646" s="1" t="s">
        <v>677</v>
      </c>
      <c r="G646" s="2">
        <v>61.513199999999998</v>
      </c>
      <c r="H646" s="1">
        <f>1+COUNTIFS(A:A,A646,G:G,"&gt;"&amp;G646)</f>
        <v>2</v>
      </c>
      <c r="I646" s="2">
        <f>AVERAGEIF(A:A,A646,G:G)</f>
        <v>48.608693939393909</v>
      </c>
      <c r="J646" s="2">
        <f t="shared" si="88"/>
        <v>12.904506060606089</v>
      </c>
      <c r="K646" s="2">
        <f t="shared" si="89"/>
        <v>102.90450606060608</v>
      </c>
      <c r="L646" s="2">
        <f t="shared" si="90"/>
        <v>480.23250096340917</v>
      </c>
      <c r="M646" s="2">
        <f>SUMIF(A:A,A646,L:L)</f>
        <v>3179.7184686505825</v>
      </c>
      <c r="N646" s="3">
        <f t="shared" si="91"/>
        <v>0.15102988069481874</v>
      </c>
      <c r="O646" s="6">
        <f t="shared" si="92"/>
        <v>6.6212063162565036</v>
      </c>
      <c r="P646" s="3">
        <f t="shared" si="93"/>
        <v>0.15102988069481874</v>
      </c>
      <c r="Q646" s="3">
        <f>IF(ISNUMBER(P646),SUMIF(A:A,A646,P:P),"")</f>
        <v>0.93547128140473568</v>
      </c>
      <c r="R646" s="3">
        <f t="shared" si="94"/>
        <v>0.16144790727089675</v>
      </c>
      <c r="S646" s="7">
        <f t="shared" si="95"/>
        <v>6.1939483571136016</v>
      </c>
    </row>
    <row r="647" spans="1:19" x14ac:dyDescent="0.25">
      <c r="A647" s="1">
        <v>67</v>
      </c>
      <c r="B647" s="5">
        <v>0.70416666666666661</v>
      </c>
      <c r="C647" s="1" t="s">
        <v>76</v>
      </c>
      <c r="D647" s="1">
        <v>9</v>
      </c>
      <c r="E647" s="1">
        <v>12</v>
      </c>
      <c r="F647" s="1" t="s">
        <v>684</v>
      </c>
      <c r="G647" s="2">
        <v>50.549633333333297</v>
      </c>
      <c r="H647" s="1">
        <f>1+COUNTIFS(A:A,A647,G:G,"&gt;"&amp;G647)</f>
        <v>3</v>
      </c>
      <c r="I647" s="2">
        <f>AVERAGEIF(A:A,A647,G:G)</f>
        <v>48.608693939393909</v>
      </c>
      <c r="J647" s="2">
        <f t="shared" si="88"/>
        <v>1.940939393939388</v>
      </c>
      <c r="K647" s="2">
        <f t="shared" si="89"/>
        <v>91.940939393939388</v>
      </c>
      <c r="L647" s="2">
        <f t="shared" si="90"/>
        <v>248.75198692285363</v>
      </c>
      <c r="M647" s="2">
        <f>SUMIF(A:A,A647,L:L)</f>
        <v>3179.7184686505825</v>
      </c>
      <c r="N647" s="3">
        <f t="shared" si="91"/>
        <v>7.8230821179718996E-2</v>
      </c>
      <c r="O647" s="6">
        <f t="shared" si="92"/>
        <v>12.782685710312418</v>
      </c>
      <c r="P647" s="3">
        <f t="shared" si="93"/>
        <v>7.8230821179718996E-2</v>
      </c>
      <c r="Q647" s="3">
        <f>IF(ISNUMBER(P647),SUMIF(A:A,A647,P:P),"")</f>
        <v>0.93547128140473568</v>
      </c>
      <c r="R647" s="3">
        <f t="shared" si="94"/>
        <v>8.3627175665130962E-2</v>
      </c>
      <c r="S647" s="7">
        <f t="shared" si="95"/>
        <v>11.957835381219962</v>
      </c>
    </row>
    <row r="648" spans="1:19" x14ac:dyDescent="0.25">
      <c r="A648" s="1">
        <v>67</v>
      </c>
      <c r="B648" s="5">
        <v>0.70416666666666661</v>
      </c>
      <c r="C648" s="1" t="s">
        <v>76</v>
      </c>
      <c r="D648" s="1">
        <v>9</v>
      </c>
      <c r="E648" s="1">
        <v>4</v>
      </c>
      <c r="F648" s="1" t="s">
        <v>679</v>
      </c>
      <c r="G648" s="2">
        <v>48.966433333333299</v>
      </c>
      <c r="H648" s="1">
        <f>1+COUNTIFS(A:A,A648,G:G,"&gt;"&amp;G648)</f>
        <v>4</v>
      </c>
      <c r="I648" s="2">
        <f>AVERAGEIF(A:A,A648,G:G)</f>
        <v>48.608693939393909</v>
      </c>
      <c r="J648" s="2">
        <f t="shared" ref="J648:J705" si="96">G648-I648</f>
        <v>0.35773939393939003</v>
      </c>
      <c r="K648" s="2">
        <f t="shared" ref="K648:K705" si="97">90+J648</f>
        <v>90.357739393939397</v>
      </c>
      <c r="L648" s="2">
        <f t="shared" ref="L648:L705" si="98">EXP(0.06*K648)</f>
        <v>226.21013397667173</v>
      </c>
      <c r="M648" s="2">
        <f>SUMIF(A:A,A648,L:L)</f>
        <v>3179.7184686505825</v>
      </c>
      <c r="N648" s="3">
        <f t="shared" ref="N648:N705" si="99">L648/M648</f>
        <v>7.1141560552268446E-2</v>
      </c>
      <c r="O648" s="6">
        <f t="shared" ref="O648:O705" si="100">1/N648</f>
        <v>14.056481081340486</v>
      </c>
      <c r="P648" s="3">
        <f t="shared" ref="P648:P705" si="101">IF(O648&gt;21,"",N648)</f>
        <v>7.1141560552268446E-2</v>
      </c>
      <c r="Q648" s="3">
        <f>IF(ISNUMBER(P648),SUMIF(A:A,A648,P:P),"")</f>
        <v>0.93547128140473568</v>
      </c>
      <c r="R648" s="3">
        <f t="shared" ref="R648:R705" si="102">IFERROR(P648*(1/Q648),"")</f>
        <v>7.6048898524645081E-2</v>
      </c>
      <c r="S648" s="7">
        <f t="shared" ref="S648:S705" si="103">IFERROR(1/R648,"")</f>
        <v>13.149434369203009</v>
      </c>
    </row>
    <row r="649" spans="1:19" x14ac:dyDescent="0.25">
      <c r="A649" s="1">
        <v>67</v>
      </c>
      <c r="B649" s="5">
        <v>0.70416666666666661</v>
      </c>
      <c r="C649" s="1" t="s">
        <v>76</v>
      </c>
      <c r="D649" s="1">
        <v>9</v>
      </c>
      <c r="E649" s="1">
        <v>13</v>
      </c>
      <c r="F649" s="1" t="s">
        <v>685</v>
      </c>
      <c r="G649" s="2">
        <v>47.992833333333301</v>
      </c>
      <c r="H649" s="1">
        <f>1+COUNTIFS(A:A,A649,G:G,"&gt;"&amp;G649)</f>
        <v>5</v>
      </c>
      <c r="I649" s="2">
        <f>AVERAGEIF(A:A,A649,G:G)</f>
        <v>48.608693939393909</v>
      </c>
      <c r="J649" s="2">
        <f t="shared" si="96"/>
        <v>-0.61586060606060755</v>
      </c>
      <c r="K649" s="2">
        <f t="shared" si="97"/>
        <v>89.384139393939392</v>
      </c>
      <c r="L649" s="2">
        <f t="shared" si="98"/>
        <v>213.37439882142723</v>
      </c>
      <c r="M649" s="2">
        <f>SUMIF(A:A,A649,L:L)</f>
        <v>3179.7184686505825</v>
      </c>
      <c r="N649" s="3">
        <f t="shared" si="99"/>
        <v>6.7104808468147065E-2</v>
      </c>
      <c r="O649" s="6">
        <f t="shared" si="100"/>
        <v>14.90206175723867</v>
      </c>
      <c r="P649" s="3">
        <f t="shared" si="101"/>
        <v>6.7104808468147065E-2</v>
      </c>
      <c r="Q649" s="3">
        <f>IF(ISNUMBER(P649),SUMIF(A:A,A649,P:P),"")</f>
        <v>0.93547128140473568</v>
      </c>
      <c r="R649" s="3">
        <f t="shared" si="102"/>
        <v>7.1733691671838587E-2</v>
      </c>
      <c r="S649" s="7">
        <f t="shared" si="103"/>
        <v>13.940450807616566</v>
      </c>
    </row>
    <row r="650" spans="1:19" x14ac:dyDescent="0.25">
      <c r="A650" s="1">
        <v>67</v>
      </c>
      <c r="B650" s="5">
        <v>0.70416666666666661</v>
      </c>
      <c r="C650" s="1" t="s">
        <v>76</v>
      </c>
      <c r="D650" s="1">
        <v>9</v>
      </c>
      <c r="E650" s="1">
        <v>11</v>
      </c>
      <c r="F650" s="1" t="s">
        <v>683</v>
      </c>
      <c r="G650" s="2">
        <v>46.743933333333295</v>
      </c>
      <c r="H650" s="1">
        <f>1+COUNTIFS(A:A,A650,G:G,"&gt;"&amp;G650)</f>
        <v>6</v>
      </c>
      <c r="I650" s="2">
        <f>AVERAGEIF(A:A,A650,G:G)</f>
        <v>48.608693939393909</v>
      </c>
      <c r="J650" s="2">
        <f t="shared" si="96"/>
        <v>-1.8647606060606137</v>
      </c>
      <c r="K650" s="2">
        <f t="shared" si="97"/>
        <v>88.135239393939386</v>
      </c>
      <c r="L650" s="2">
        <f t="shared" si="98"/>
        <v>197.96977422978031</v>
      </c>
      <c r="M650" s="2">
        <f>SUMIF(A:A,A650,L:L)</f>
        <v>3179.7184686505825</v>
      </c>
      <c r="N650" s="3">
        <f t="shared" si="99"/>
        <v>6.2260157992476375E-2</v>
      </c>
      <c r="O650" s="6">
        <f t="shared" si="100"/>
        <v>16.061636080667217</v>
      </c>
      <c r="P650" s="3">
        <f t="shared" si="101"/>
        <v>6.2260157992476375E-2</v>
      </c>
      <c r="Q650" s="3">
        <f>IF(ISNUMBER(P650),SUMIF(A:A,A650,P:P),"")</f>
        <v>0.93547128140473568</v>
      </c>
      <c r="R650" s="3">
        <f t="shared" si="102"/>
        <v>6.6554857674502199E-2</v>
      </c>
      <c r="S650" s="7">
        <f t="shared" si="103"/>
        <v>15.025199285838298</v>
      </c>
    </row>
    <row r="651" spans="1:19" x14ac:dyDescent="0.25">
      <c r="A651" s="1">
        <v>67</v>
      </c>
      <c r="B651" s="5">
        <v>0.70416666666666661</v>
      </c>
      <c r="C651" s="1" t="s">
        <v>76</v>
      </c>
      <c r="D651" s="1">
        <v>9</v>
      </c>
      <c r="E651" s="1">
        <v>3</v>
      </c>
      <c r="F651" s="1" t="s">
        <v>678</v>
      </c>
      <c r="G651" s="2">
        <v>46.484466666666599</v>
      </c>
      <c r="H651" s="1">
        <f>1+COUNTIFS(A:A,A651,G:G,"&gt;"&amp;G651)</f>
        <v>7</v>
      </c>
      <c r="I651" s="2">
        <f>AVERAGEIF(A:A,A651,G:G)</f>
        <v>48.608693939393909</v>
      </c>
      <c r="J651" s="2">
        <f t="shared" si="96"/>
        <v>-2.1242272727273104</v>
      </c>
      <c r="K651" s="2">
        <f t="shared" si="97"/>
        <v>87.87577272727269</v>
      </c>
      <c r="L651" s="2">
        <f t="shared" si="98"/>
        <v>194.91164701123517</v>
      </c>
      <c r="M651" s="2">
        <f>SUMIF(A:A,A651,L:L)</f>
        <v>3179.7184686505825</v>
      </c>
      <c r="N651" s="3">
        <f t="shared" si="99"/>
        <v>6.1298397620073677E-2</v>
      </c>
      <c r="O651" s="6">
        <f t="shared" si="100"/>
        <v>16.313640141100937</v>
      </c>
      <c r="P651" s="3">
        <f t="shared" si="101"/>
        <v>6.1298397620073677E-2</v>
      </c>
      <c r="Q651" s="3">
        <f>IF(ISNUMBER(P651),SUMIF(A:A,A651,P:P),"")</f>
        <v>0.93547128140473568</v>
      </c>
      <c r="R651" s="3">
        <f t="shared" si="102"/>
        <v>6.5526755164547548E-2</v>
      </c>
      <c r="S651" s="7">
        <f t="shared" si="103"/>
        <v>15.260941847171425</v>
      </c>
    </row>
    <row r="652" spans="1:19" x14ac:dyDescent="0.25">
      <c r="A652" s="1">
        <v>67</v>
      </c>
      <c r="B652" s="5">
        <v>0.70416666666666661</v>
      </c>
      <c r="C652" s="1" t="s">
        <v>76</v>
      </c>
      <c r="D652" s="1">
        <v>9</v>
      </c>
      <c r="E652" s="1">
        <v>14</v>
      </c>
      <c r="F652" s="1" t="s">
        <v>686</v>
      </c>
      <c r="G652" s="2">
        <v>43.044766666666604</v>
      </c>
      <c r="H652" s="1">
        <f>1+COUNTIFS(A:A,A652,G:G,"&gt;"&amp;G652)</f>
        <v>8</v>
      </c>
      <c r="I652" s="2">
        <f>AVERAGEIF(A:A,A652,G:G)</f>
        <v>48.608693939393909</v>
      </c>
      <c r="J652" s="2">
        <f t="shared" si="96"/>
        <v>-5.5639272727273053</v>
      </c>
      <c r="K652" s="2">
        <f t="shared" si="97"/>
        <v>84.436072727272688</v>
      </c>
      <c r="L652" s="2">
        <f t="shared" si="98"/>
        <v>158.56496190438668</v>
      </c>
      <c r="M652" s="2">
        <f>SUMIF(A:A,A652,L:L)</f>
        <v>3179.7184686505825</v>
      </c>
      <c r="N652" s="3">
        <f t="shared" si="99"/>
        <v>4.9867610440266087E-2</v>
      </c>
      <c r="O652" s="6">
        <f t="shared" si="100"/>
        <v>20.053096412106008</v>
      </c>
      <c r="P652" s="3">
        <f t="shared" si="101"/>
        <v>4.9867610440266087E-2</v>
      </c>
      <c r="Q652" s="3">
        <f>IF(ISNUMBER(P652),SUMIF(A:A,A652,P:P),"")</f>
        <v>0.93547128140473568</v>
      </c>
      <c r="R652" s="3">
        <f t="shared" si="102"/>
        <v>5.3307473389651444E-2</v>
      </c>
      <c r="S652" s="7">
        <f t="shared" si="103"/>
        <v>18.759095796765514</v>
      </c>
    </row>
    <row r="653" spans="1:19" x14ac:dyDescent="0.25">
      <c r="A653" s="1">
        <v>67</v>
      </c>
      <c r="B653" s="5">
        <v>0.70416666666666661</v>
      </c>
      <c r="C653" s="1" t="s">
        <v>76</v>
      </c>
      <c r="D653" s="1">
        <v>9</v>
      </c>
      <c r="E653" s="1">
        <v>10</v>
      </c>
      <c r="F653" s="1" t="s">
        <v>682</v>
      </c>
      <c r="G653" s="2">
        <v>42.4814333333333</v>
      </c>
      <c r="H653" s="1">
        <f>1+COUNTIFS(A:A,A653,G:G,"&gt;"&amp;G653)</f>
        <v>9</v>
      </c>
      <c r="I653" s="2">
        <f>AVERAGEIF(A:A,A653,G:G)</f>
        <v>48.608693939393909</v>
      </c>
      <c r="J653" s="2">
        <f t="shared" si="96"/>
        <v>-6.1272606060606094</v>
      </c>
      <c r="K653" s="2">
        <f t="shared" si="97"/>
        <v>83.872739393939383</v>
      </c>
      <c r="L653" s="2">
        <f t="shared" si="98"/>
        <v>153.29502975096631</v>
      </c>
      <c r="M653" s="2">
        <f>SUMIF(A:A,A653,L:L)</f>
        <v>3179.7184686505825</v>
      </c>
      <c r="N653" s="3">
        <f t="shared" si="99"/>
        <v>4.8210252342252825E-2</v>
      </c>
      <c r="O653" s="6">
        <f t="shared" si="100"/>
        <v>20.742475955131471</v>
      </c>
      <c r="P653" s="3">
        <f t="shared" si="101"/>
        <v>4.8210252342252825E-2</v>
      </c>
      <c r="Q653" s="3">
        <f>IF(ISNUMBER(P653),SUMIF(A:A,A653,P:P),"")</f>
        <v>0.93547128140473568</v>
      </c>
      <c r="R653" s="3">
        <f t="shared" si="102"/>
        <v>5.1535790890190301E-2</v>
      </c>
      <c r="S653" s="7">
        <f t="shared" si="103"/>
        <v>19.403990561253757</v>
      </c>
    </row>
    <row r="654" spans="1:19" x14ac:dyDescent="0.25">
      <c r="A654" s="1">
        <v>67</v>
      </c>
      <c r="B654" s="5">
        <v>0.70416666666666661</v>
      </c>
      <c r="C654" s="1" t="s">
        <v>76</v>
      </c>
      <c r="D654" s="1">
        <v>9</v>
      </c>
      <c r="E654" s="1">
        <v>5</v>
      </c>
      <c r="F654" s="1" t="s">
        <v>680</v>
      </c>
      <c r="G654" s="2">
        <v>35.968766666666703</v>
      </c>
      <c r="H654" s="1">
        <f>1+COUNTIFS(A:A,A654,G:G,"&gt;"&amp;G654)</f>
        <v>10</v>
      </c>
      <c r="I654" s="2">
        <f>AVERAGEIF(A:A,A654,G:G)</f>
        <v>48.608693939393909</v>
      </c>
      <c r="J654" s="2">
        <f t="shared" si="96"/>
        <v>-12.639927272727206</v>
      </c>
      <c r="K654" s="2">
        <f t="shared" si="97"/>
        <v>77.360072727272794</v>
      </c>
      <c r="L654" s="2">
        <f t="shared" si="98"/>
        <v>103.71060370126835</v>
      </c>
      <c r="M654" s="2">
        <f>SUMIF(A:A,A654,L:L)</f>
        <v>3179.7184686505825</v>
      </c>
      <c r="N654" s="3">
        <f t="shared" si="99"/>
        <v>3.26162849710658E-2</v>
      </c>
      <c r="O654" s="6">
        <f t="shared" si="100"/>
        <v>30.659530994627655</v>
      </c>
      <c r="P654" s="3" t="str">
        <f t="shared" si="101"/>
        <v/>
      </c>
      <c r="Q654" s="3" t="str">
        <f>IF(ISNUMBER(P654),SUMIF(A:A,A654,P:P),"")</f>
        <v/>
      </c>
      <c r="R654" s="3" t="str">
        <f t="shared" si="102"/>
        <v/>
      </c>
      <c r="S654" s="7" t="str">
        <f t="shared" si="103"/>
        <v/>
      </c>
    </row>
    <row r="655" spans="1:19" x14ac:dyDescent="0.25">
      <c r="A655" s="1">
        <v>67</v>
      </c>
      <c r="B655" s="5">
        <v>0.70416666666666661</v>
      </c>
      <c r="C655" s="1" t="s">
        <v>76</v>
      </c>
      <c r="D655" s="1">
        <v>9</v>
      </c>
      <c r="E655" s="1">
        <v>6</v>
      </c>
      <c r="F655" s="1" t="s">
        <v>681</v>
      </c>
      <c r="G655" s="2">
        <v>35.605166666666598</v>
      </c>
      <c r="H655" s="1">
        <f>1+COUNTIFS(A:A,A655,G:G,"&gt;"&amp;G655)</f>
        <v>11</v>
      </c>
      <c r="I655" s="2">
        <f>AVERAGEIF(A:A,A655,G:G)</f>
        <v>48.608693939393909</v>
      </c>
      <c r="J655" s="2">
        <f t="shared" si="96"/>
        <v>-13.003527272727311</v>
      </c>
      <c r="K655" s="2">
        <f t="shared" si="97"/>
        <v>76.996472727272689</v>
      </c>
      <c r="L655" s="2">
        <f t="shared" si="98"/>
        <v>101.47255457445064</v>
      </c>
      <c r="M655" s="2">
        <f>SUMIF(A:A,A655,L:L)</f>
        <v>3179.7184686505825</v>
      </c>
      <c r="N655" s="3">
        <f t="shared" si="99"/>
        <v>3.1912433624198759E-2</v>
      </c>
      <c r="O655" s="6">
        <f t="shared" si="100"/>
        <v>31.335748685794798</v>
      </c>
      <c r="P655" s="3" t="str">
        <f t="shared" si="101"/>
        <v/>
      </c>
      <c r="Q655" s="3" t="str">
        <f>IF(ISNUMBER(P655),SUMIF(A:A,A655,P:P),"")</f>
        <v/>
      </c>
      <c r="R655" s="3" t="str">
        <f t="shared" si="102"/>
        <v/>
      </c>
      <c r="S655" s="7" t="str">
        <f t="shared" si="103"/>
        <v/>
      </c>
    </row>
    <row r="656" spans="1:19" x14ac:dyDescent="0.25">
      <c r="A656" s="1">
        <v>68</v>
      </c>
      <c r="B656" s="5">
        <v>0.70833333333333337</v>
      </c>
      <c r="C656" s="1" t="s">
        <v>283</v>
      </c>
      <c r="D656" s="1">
        <v>5</v>
      </c>
      <c r="E656" s="1">
        <v>3</v>
      </c>
      <c r="F656" s="1" t="s">
        <v>689</v>
      </c>
      <c r="G656" s="2">
        <v>68.301766666666694</v>
      </c>
      <c r="H656" s="1">
        <f>1+COUNTIFS(A:A,A656,G:G,"&gt;"&amp;G656)</f>
        <v>1</v>
      </c>
      <c r="I656" s="2">
        <f>AVERAGEIF(A:A,A656,G:G)</f>
        <v>52.290319047619029</v>
      </c>
      <c r="J656" s="2">
        <f t="shared" si="96"/>
        <v>16.011447619047665</v>
      </c>
      <c r="K656" s="2">
        <f t="shared" si="97"/>
        <v>106.01144761904766</v>
      </c>
      <c r="L656" s="2">
        <f t="shared" si="98"/>
        <v>578.64366546561473</v>
      </c>
      <c r="M656" s="2">
        <f>SUMIF(A:A,A656,L:L)</f>
        <v>1865.1424503771393</v>
      </c>
      <c r="N656" s="3">
        <f t="shared" si="99"/>
        <v>0.31024100349472539</v>
      </c>
      <c r="O656" s="6">
        <f t="shared" si="100"/>
        <v>3.2233005590345885</v>
      </c>
      <c r="P656" s="3">
        <f t="shared" si="101"/>
        <v>0.31024100349472539</v>
      </c>
      <c r="Q656" s="3">
        <f>IF(ISNUMBER(P656),SUMIF(A:A,A656,P:P),"")</f>
        <v>0.96572180540000918</v>
      </c>
      <c r="R656" s="3">
        <f t="shared" si="102"/>
        <v>0.32125297550490878</v>
      </c>
      <c r="S656" s="7">
        <f t="shared" si="103"/>
        <v>3.1128116352177408</v>
      </c>
    </row>
    <row r="657" spans="1:19" x14ac:dyDescent="0.25">
      <c r="A657" s="1">
        <v>68</v>
      </c>
      <c r="B657" s="5">
        <v>0.70833333333333337</v>
      </c>
      <c r="C657" s="1" t="s">
        <v>283</v>
      </c>
      <c r="D657" s="1">
        <v>5</v>
      </c>
      <c r="E657" s="1">
        <v>2</v>
      </c>
      <c r="F657" s="1" t="s">
        <v>688</v>
      </c>
      <c r="G657" s="2">
        <v>58.042299999999905</v>
      </c>
      <c r="H657" s="1">
        <f>1+COUNTIFS(A:A,A657,G:G,"&gt;"&amp;G657)</f>
        <v>2</v>
      </c>
      <c r="I657" s="2">
        <f>AVERAGEIF(A:A,A657,G:G)</f>
        <v>52.290319047619029</v>
      </c>
      <c r="J657" s="2">
        <f t="shared" si="96"/>
        <v>5.751980952380876</v>
      </c>
      <c r="K657" s="2">
        <f t="shared" si="97"/>
        <v>95.751980952380876</v>
      </c>
      <c r="L657" s="2">
        <f t="shared" si="98"/>
        <v>312.6607875895541</v>
      </c>
      <c r="M657" s="2">
        <f>SUMIF(A:A,A657,L:L)</f>
        <v>1865.1424503771393</v>
      </c>
      <c r="N657" s="3">
        <f t="shared" si="99"/>
        <v>0.16763373088545211</v>
      </c>
      <c r="O657" s="6">
        <f t="shared" si="100"/>
        <v>5.9653865288205177</v>
      </c>
      <c r="P657" s="3">
        <f t="shared" si="101"/>
        <v>0.16763373088545211</v>
      </c>
      <c r="Q657" s="3">
        <f>IF(ISNUMBER(P657),SUMIF(A:A,A657,P:P),"")</f>
        <v>0.96572180540000918</v>
      </c>
      <c r="R657" s="3">
        <f t="shared" si="102"/>
        <v>0.17358387265162453</v>
      </c>
      <c r="S657" s="7">
        <f t="shared" si="103"/>
        <v>5.7609038485214441</v>
      </c>
    </row>
    <row r="658" spans="1:19" x14ac:dyDescent="0.25">
      <c r="A658" s="1">
        <v>68</v>
      </c>
      <c r="B658" s="5">
        <v>0.70833333333333337</v>
      </c>
      <c r="C658" s="1" t="s">
        <v>283</v>
      </c>
      <c r="D658" s="1">
        <v>5</v>
      </c>
      <c r="E658" s="1">
        <v>4</v>
      </c>
      <c r="F658" s="1" t="s">
        <v>690</v>
      </c>
      <c r="G658" s="2">
        <v>56.544233333333302</v>
      </c>
      <c r="H658" s="1">
        <f>1+COUNTIFS(A:A,A658,G:G,"&gt;"&amp;G658)</f>
        <v>3</v>
      </c>
      <c r="I658" s="2">
        <f>AVERAGEIF(A:A,A658,G:G)</f>
        <v>52.290319047619029</v>
      </c>
      <c r="J658" s="2">
        <f t="shared" si="96"/>
        <v>4.2539142857142735</v>
      </c>
      <c r="K658" s="2">
        <f t="shared" si="97"/>
        <v>94.253914285714274</v>
      </c>
      <c r="L658" s="2">
        <f t="shared" si="98"/>
        <v>285.78359316368733</v>
      </c>
      <c r="M658" s="2">
        <f>SUMIF(A:A,A658,L:L)</f>
        <v>1865.1424503771393</v>
      </c>
      <c r="N658" s="3">
        <f t="shared" si="99"/>
        <v>0.15322346725093342</v>
      </c>
      <c r="O658" s="6">
        <f t="shared" si="100"/>
        <v>6.5264154240962595</v>
      </c>
      <c r="P658" s="3">
        <f t="shared" si="101"/>
        <v>0.15322346725093342</v>
      </c>
      <c r="Q658" s="3">
        <f>IF(ISNUMBER(P658),SUMIF(A:A,A658,P:P),"")</f>
        <v>0.96572180540000918</v>
      </c>
      <c r="R658" s="3">
        <f t="shared" si="102"/>
        <v>0.15866211821474521</v>
      </c>
      <c r="S658" s="7">
        <f t="shared" si="103"/>
        <v>6.3027016861487066</v>
      </c>
    </row>
    <row r="659" spans="1:19" x14ac:dyDescent="0.25">
      <c r="A659" s="1">
        <v>68</v>
      </c>
      <c r="B659" s="5">
        <v>0.70833333333333337</v>
      </c>
      <c r="C659" s="1" t="s">
        <v>283</v>
      </c>
      <c r="D659" s="1">
        <v>5</v>
      </c>
      <c r="E659" s="1">
        <v>1</v>
      </c>
      <c r="F659" s="1" t="s">
        <v>687</v>
      </c>
      <c r="G659" s="2">
        <v>54.863066666666604</v>
      </c>
      <c r="H659" s="1">
        <f>1+COUNTIFS(A:A,A659,G:G,"&gt;"&amp;G659)</f>
        <v>4</v>
      </c>
      <c r="I659" s="2">
        <f>AVERAGEIF(A:A,A659,G:G)</f>
        <v>52.290319047619029</v>
      </c>
      <c r="J659" s="2">
        <f t="shared" si="96"/>
        <v>2.5727476190475755</v>
      </c>
      <c r="K659" s="2">
        <f t="shared" si="97"/>
        <v>92.572747619047576</v>
      </c>
      <c r="L659" s="2">
        <f t="shared" si="98"/>
        <v>258.36281510036309</v>
      </c>
      <c r="M659" s="2">
        <f>SUMIF(A:A,A659,L:L)</f>
        <v>1865.1424503771393</v>
      </c>
      <c r="N659" s="3">
        <f t="shared" si="99"/>
        <v>0.13852176011978126</v>
      </c>
      <c r="O659" s="6">
        <f t="shared" si="100"/>
        <v>7.2190823964068116</v>
      </c>
      <c r="P659" s="3">
        <f t="shared" si="101"/>
        <v>0.13852176011978126</v>
      </c>
      <c r="Q659" s="3">
        <f>IF(ISNUMBER(P659),SUMIF(A:A,A659,P:P),"")</f>
        <v>0.96572180540000918</v>
      </c>
      <c r="R659" s="3">
        <f t="shared" si="102"/>
        <v>0.14343857552476463</v>
      </c>
      <c r="S659" s="7">
        <f t="shared" si="103"/>
        <v>6.9716252851894103</v>
      </c>
    </row>
    <row r="660" spans="1:19" x14ac:dyDescent="0.25">
      <c r="A660" s="1">
        <v>68</v>
      </c>
      <c r="B660" s="5">
        <v>0.70833333333333337</v>
      </c>
      <c r="C660" s="1" t="s">
        <v>283</v>
      </c>
      <c r="D660" s="1">
        <v>5</v>
      </c>
      <c r="E660" s="1">
        <v>5</v>
      </c>
      <c r="F660" s="1" t="s">
        <v>691</v>
      </c>
      <c r="G660" s="2">
        <v>53.409666666666702</v>
      </c>
      <c r="H660" s="1">
        <f>1+COUNTIFS(A:A,A660,G:G,"&gt;"&amp;G660)</f>
        <v>5</v>
      </c>
      <c r="I660" s="2">
        <f>AVERAGEIF(A:A,A660,G:G)</f>
        <v>52.290319047619029</v>
      </c>
      <c r="J660" s="2">
        <f t="shared" si="96"/>
        <v>1.119347619047673</v>
      </c>
      <c r="K660" s="2">
        <f t="shared" si="97"/>
        <v>91.119347619047673</v>
      </c>
      <c r="L660" s="2">
        <f t="shared" si="98"/>
        <v>236.78696549744777</v>
      </c>
      <c r="M660" s="2">
        <f>SUMIF(A:A,A660,L:L)</f>
        <v>1865.1424503771393</v>
      </c>
      <c r="N660" s="3">
        <f t="shared" si="99"/>
        <v>0.12695382352675985</v>
      </c>
      <c r="O660" s="6">
        <f t="shared" si="100"/>
        <v>7.8768797364280712</v>
      </c>
      <c r="P660" s="3">
        <f t="shared" si="101"/>
        <v>0.12695382352675985</v>
      </c>
      <c r="Q660" s="3">
        <f>IF(ISNUMBER(P660),SUMIF(A:A,A660,P:P),"")</f>
        <v>0.96572180540000918</v>
      </c>
      <c r="R660" s="3">
        <f t="shared" si="102"/>
        <v>0.1314600362308011</v>
      </c>
      <c r="S660" s="7">
        <f t="shared" si="103"/>
        <v>7.6068745199820649</v>
      </c>
    </row>
    <row r="661" spans="1:19" x14ac:dyDescent="0.25">
      <c r="A661" s="1">
        <v>68</v>
      </c>
      <c r="B661" s="5">
        <v>0.70833333333333337</v>
      </c>
      <c r="C661" s="1" t="s">
        <v>283</v>
      </c>
      <c r="D661" s="1">
        <v>5</v>
      </c>
      <c r="E661" s="1">
        <v>6</v>
      </c>
      <c r="F661" s="1" t="s">
        <v>692</v>
      </c>
      <c r="G661" s="2">
        <v>43.283433333333299</v>
      </c>
      <c r="H661" s="1">
        <f>1+COUNTIFS(A:A,A661,G:G,"&gt;"&amp;G661)</f>
        <v>6</v>
      </c>
      <c r="I661" s="2">
        <f>AVERAGEIF(A:A,A661,G:G)</f>
        <v>52.290319047619029</v>
      </c>
      <c r="J661" s="2">
        <f t="shared" si="96"/>
        <v>-9.0068857142857297</v>
      </c>
      <c r="K661" s="2">
        <f t="shared" si="97"/>
        <v>80.99311428571427</v>
      </c>
      <c r="L661" s="2">
        <f t="shared" si="98"/>
        <v>128.97090768974095</v>
      </c>
      <c r="M661" s="2">
        <f>SUMIF(A:A,A661,L:L)</f>
        <v>1865.1424503771393</v>
      </c>
      <c r="N661" s="3">
        <f t="shared" si="99"/>
        <v>6.9148020122357157E-2</v>
      </c>
      <c r="O661" s="6">
        <f t="shared" si="100"/>
        <v>14.461730042747483</v>
      </c>
      <c r="P661" s="3">
        <f t="shared" si="101"/>
        <v>6.9148020122357157E-2</v>
      </c>
      <c r="Q661" s="3">
        <f>IF(ISNUMBER(P661),SUMIF(A:A,A661,P:P),"")</f>
        <v>0.96572180540000918</v>
      </c>
      <c r="R661" s="3">
        <f t="shared" si="102"/>
        <v>7.1602421873155839E-2</v>
      </c>
      <c r="S661" s="7">
        <f t="shared" si="103"/>
        <v>13.96600804608965</v>
      </c>
    </row>
    <row r="662" spans="1:19" x14ac:dyDescent="0.25">
      <c r="A662" s="1">
        <v>68</v>
      </c>
      <c r="B662" s="5">
        <v>0.70833333333333337</v>
      </c>
      <c r="C662" s="1" t="s">
        <v>283</v>
      </c>
      <c r="D662" s="1">
        <v>5</v>
      </c>
      <c r="E662" s="1">
        <v>8</v>
      </c>
      <c r="F662" s="1" t="s">
        <v>693</v>
      </c>
      <c r="G662" s="2">
        <v>31.587766666666699</v>
      </c>
      <c r="H662" s="1">
        <f>1+COUNTIFS(A:A,A662,G:G,"&gt;"&amp;G662)</f>
        <v>7</v>
      </c>
      <c r="I662" s="2">
        <f>AVERAGEIF(A:A,A662,G:G)</f>
        <v>52.290319047619029</v>
      </c>
      <c r="J662" s="2">
        <f t="shared" si="96"/>
        <v>-20.70255238095233</v>
      </c>
      <c r="K662" s="2">
        <f t="shared" si="97"/>
        <v>69.297447619047674</v>
      </c>
      <c r="L662" s="2">
        <f t="shared" si="98"/>
        <v>63.933715870731419</v>
      </c>
      <c r="M662" s="2">
        <f>SUMIF(A:A,A662,L:L)</f>
        <v>1865.1424503771393</v>
      </c>
      <c r="N662" s="3">
        <f t="shared" si="99"/>
        <v>3.4278194599990881E-2</v>
      </c>
      <c r="O662" s="6">
        <f t="shared" si="100"/>
        <v>29.173065024850114</v>
      </c>
      <c r="P662" s="3" t="str">
        <f t="shared" si="101"/>
        <v/>
      </c>
      <c r="Q662" s="3" t="str">
        <f>IF(ISNUMBER(P662),SUMIF(A:A,A662,P:P),"")</f>
        <v/>
      </c>
      <c r="R662" s="3" t="str">
        <f t="shared" si="102"/>
        <v/>
      </c>
      <c r="S662" s="7" t="str">
        <f t="shared" si="103"/>
        <v/>
      </c>
    </row>
    <row r="663" spans="1:19" x14ac:dyDescent="0.25">
      <c r="A663" s="1">
        <v>69</v>
      </c>
      <c r="B663" s="5">
        <v>0.71597222222222223</v>
      </c>
      <c r="C663" s="1" t="s">
        <v>330</v>
      </c>
      <c r="D663" s="1">
        <v>5</v>
      </c>
      <c r="E663" s="1">
        <v>3</v>
      </c>
      <c r="F663" s="1" t="s">
        <v>696</v>
      </c>
      <c r="G663" s="2">
        <v>59.7543333333333</v>
      </c>
      <c r="H663" s="1">
        <f>1+COUNTIFS(A:A,A663,G:G,"&gt;"&amp;G663)</f>
        <v>1</v>
      </c>
      <c r="I663" s="2">
        <f>AVERAGEIF(A:A,A663,G:G)</f>
        <v>48.588342857142827</v>
      </c>
      <c r="J663" s="2">
        <f t="shared" si="96"/>
        <v>11.165990476190473</v>
      </c>
      <c r="K663" s="2">
        <f t="shared" si="97"/>
        <v>101.16599047619047</v>
      </c>
      <c r="L663" s="2">
        <f t="shared" si="98"/>
        <v>432.66312745720944</v>
      </c>
      <c r="M663" s="2">
        <f>SUMIF(A:A,A663,L:L)</f>
        <v>1757.3369225807846</v>
      </c>
      <c r="N663" s="3">
        <f t="shared" si="99"/>
        <v>0.24620385647039744</v>
      </c>
      <c r="O663" s="6">
        <f t="shared" si="100"/>
        <v>4.0616748020770173</v>
      </c>
      <c r="P663" s="3">
        <f t="shared" si="101"/>
        <v>0.24620385647039744</v>
      </c>
      <c r="Q663" s="3">
        <f>IF(ISNUMBER(P663),SUMIF(A:A,A663,P:P),"")</f>
        <v>1</v>
      </c>
      <c r="R663" s="3">
        <f t="shared" si="102"/>
        <v>0.24620385647039744</v>
      </c>
      <c r="S663" s="7">
        <f t="shared" si="103"/>
        <v>4.0616748020770173</v>
      </c>
    </row>
    <row r="664" spans="1:19" x14ac:dyDescent="0.25">
      <c r="A664" s="1">
        <v>69</v>
      </c>
      <c r="B664" s="5">
        <v>0.71597222222222223</v>
      </c>
      <c r="C664" s="1" t="s">
        <v>330</v>
      </c>
      <c r="D664" s="1">
        <v>5</v>
      </c>
      <c r="E664" s="1">
        <v>1</v>
      </c>
      <c r="F664" s="1" t="s">
        <v>694</v>
      </c>
      <c r="G664" s="2">
        <v>59.427799999999998</v>
      </c>
      <c r="H664" s="1">
        <f>1+COUNTIFS(A:A,A664,G:G,"&gt;"&amp;G664)</f>
        <v>2</v>
      </c>
      <c r="I664" s="2">
        <f>AVERAGEIF(A:A,A664,G:G)</f>
        <v>48.588342857142827</v>
      </c>
      <c r="J664" s="2">
        <f t="shared" si="96"/>
        <v>10.839457142857171</v>
      </c>
      <c r="K664" s="2">
        <f t="shared" si="97"/>
        <v>100.83945714285717</v>
      </c>
      <c r="L664" s="2">
        <f t="shared" si="98"/>
        <v>424.26888992145103</v>
      </c>
      <c r="M664" s="2">
        <f>SUMIF(A:A,A664,L:L)</f>
        <v>1757.3369225807846</v>
      </c>
      <c r="N664" s="3">
        <f t="shared" si="99"/>
        <v>0.2414271756712307</v>
      </c>
      <c r="O664" s="6">
        <f t="shared" si="100"/>
        <v>4.1420357804366406</v>
      </c>
      <c r="P664" s="3">
        <f t="shared" si="101"/>
        <v>0.2414271756712307</v>
      </c>
      <c r="Q664" s="3">
        <f>IF(ISNUMBER(P664),SUMIF(A:A,A664,P:P),"")</f>
        <v>1</v>
      </c>
      <c r="R664" s="3">
        <f t="shared" si="102"/>
        <v>0.2414271756712307</v>
      </c>
      <c r="S664" s="7">
        <f t="shared" si="103"/>
        <v>4.1420357804366406</v>
      </c>
    </row>
    <row r="665" spans="1:19" x14ac:dyDescent="0.25">
      <c r="A665" s="1">
        <v>69</v>
      </c>
      <c r="B665" s="5">
        <v>0.71597222222222223</v>
      </c>
      <c r="C665" s="1" t="s">
        <v>330</v>
      </c>
      <c r="D665" s="1">
        <v>5</v>
      </c>
      <c r="E665" s="1">
        <v>7</v>
      </c>
      <c r="F665" s="1" t="s">
        <v>700</v>
      </c>
      <c r="G665" s="2">
        <v>52.765999999999899</v>
      </c>
      <c r="H665" s="1">
        <f>1+COUNTIFS(A:A,A665,G:G,"&gt;"&amp;G665)</f>
        <v>3</v>
      </c>
      <c r="I665" s="2">
        <f>AVERAGEIF(A:A,A665,G:G)</f>
        <v>48.588342857142827</v>
      </c>
      <c r="J665" s="2">
        <f t="shared" si="96"/>
        <v>4.1776571428570719</v>
      </c>
      <c r="K665" s="2">
        <f t="shared" si="97"/>
        <v>94.177657142857072</v>
      </c>
      <c r="L665" s="2">
        <f t="shared" si="98"/>
        <v>284.47899756419525</v>
      </c>
      <c r="M665" s="2">
        <f>SUMIF(A:A,A665,L:L)</f>
        <v>1757.3369225807846</v>
      </c>
      <c r="N665" s="3">
        <f t="shared" si="99"/>
        <v>0.16188073778499795</v>
      </c>
      <c r="O665" s="6">
        <f t="shared" si="100"/>
        <v>6.1773872153223746</v>
      </c>
      <c r="P665" s="3">
        <f t="shared" si="101"/>
        <v>0.16188073778499795</v>
      </c>
      <c r="Q665" s="3">
        <f>IF(ISNUMBER(P665),SUMIF(A:A,A665,P:P),"")</f>
        <v>1</v>
      </c>
      <c r="R665" s="3">
        <f t="shared" si="102"/>
        <v>0.16188073778499795</v>
      </c>
      <c r="S665" s="7">
        <f t="shared" si="103"/>
        <v>6.1773872153223746</v>
      </c>
    </row>
    <row r="666" spans="1:19" x14ac:dyDescent="0.25">
      <c r="A666" s="1">
        <v>69</v>
      </c>
      <c r="B666" s="5">
        <v>0.71597222222222223</v>
      </c>
      <c r="C666" s="1" t="s">
        <v>330</v>
      </c>
      <c r="D666" s="1">
        <v>5</v>
      </c>
      <c r="E666" s="1">
        <v>4</v>
      </c>
      <c r="F666" s="1" t="s">
        <v>697</v>
      </c>
      <c r="G666" s="2">
        <v>47.333166666666699</v>
      </c>
      <c r="H666" s="1">
        <f>1+COUNTIFS(A:A,A666,G:G,"&gt;"&amp;G666)</f>
        <v>4</v>
      </c>
      <c r="I666" s="2">
        <f>AVERAGEIF(A:A,A666,G:G)</f>
        <v>48.588342857142827</v>
      </c>
      <c r="J666" s="2">
        <f t="shared" si="96"/>
        <v>-1.2551761904761278</v>
      </c>
      <c r="K666" s="2">
        <f t="shared" si="97"/>
        <v>88.744823809523865</v>
      </c>
      <c r="L666" s="2">
        <f t="shared" si="98"/>
        <v>205.34457640210019</v>
      </c>
      <c r="M666" s="2">
        <f>SUMIF(A:A,A666,L:L)</f>
        <v>1757.3369225807846</v>
      </c>
      <c r="N666" s="3">
        <f t="shared" si="99"/>
        <v>0.11684986172175559</v>
      </c>
      <c r="O666" s="6">
        <f t="shared" si="100"/>
        <v>8.5579904440213461</v>
      </c>
      <c r="P666" s="3">
        <f t="shared" si="101"/>
        <v>0.11684986172175559</v>
      </c>
      <c r="Q666" s="3">
        <f>IF(ISNUMBER(P666),SUMIF(A:A,A666,P:P),"")</f>
        <v>1</v>
      </c>
      <c r="R666" s="3">
        <f t="shared" si="102"/>
        <v>0.11684986172175559</v>
      </c>
      <c r="S666" s="7">
        <f t="shared" si="103"/>
        <v>8.5579904440213461</v>
      </c>
    </row>
    <row r="667" spans="1:19" x14ac:dyDescent="0.25">
      <c r="A667" s="1">
        <v>69</v>
      </c>
      <c r="B667" s="5">
        <v>0.71597222222222223</v>
      </c>
      <c r="C667" s="1" t="s">
        <v>330</v>
      </c>
      <c r="D667" s="1">
        <v>5</v>
      </c>
      <c r="E667" s="1">
        <v>2</v>
      </c>
      <c r="F667" s="1" t="s">
        <v>695</v>
      </c>
      <c r="G667" s="2">
        <v>44.409666666666595</v>
      </c>
      <c r="H667" s="1">
        <f>1+COUNTIFS(A:A,A667,G:G,"&gt;"&amp;G667)</f>
        <v>5</v>
      </c>
      <c r="I667" s="2">
        <f>AVERAGEIF(A:A,A667,G:G)</f>
        <v>48.588342857142827</v>
      </c>
      <c r="J667" s="2">
        <f t="shared" si="96"/>
        <v>-4.1786761904762315</v>
      </c>
      <c r="K667" s="2">
        <f t="shared" si="97"/>
        <v>85.821323809523761</v>
      </c>
      <c r="L667" s="2">
        <f t="shared" si="98"/>
        <v>172.30728586600887</v>
      </c>
      <c r="M667" s="2">
        <f>SUMIF(A:A,A667,L:L)</f>
        <v>1757.3369225807846</v>
      </c>
      <c r="N667" s="3">
        <f t="shared" si="99"/>
        <v>9.8050227962525452E-2</v>
      </c>
      <c r="O667" s="6">
        <f t="shared" si="100"/>
        <v>10.198854411457335</v>
      </c>
      <c r="P667" s="3">
        <f t="shared" si="101"/>
        <v>9.8050227962525452E-2</v>
      </c>
      <c r="Q667" s="3">
        <f>IF(ISNUMBER(P667),SUMIF(A:A,A667,P:P),"")</f>
        <v>1</v>
      </c>
      <c r="R667" s="3">
        <f t="shared" si="102"/>
        <v>9.8050227962525452E-2</v>
      </c>
      <c r="S667" s="7">
        <f t="shared" si="103"/>
        <v>10.198854411457335</v>
      </c>
    </row>
    <row r="668" spans="1:19" x14ac:dyDescent="0.25">
      <c r="A668" s="1">
        <v>69</v>
      </c>
      <c r="B668" s="5">
        <v>0.71597222222222223</v>
      </c>
      <c r="C668" s="1" t="s">
        <v>330</v>
      </c>
      <c r="D668" s="1">
        <v>5</v>
      </c>
      <c r="E668" s="1">
        <v>5</v>
      </c>
      <c r="F668" s="1" t="s">
        <v>698</v>
      </c>
      <c r="G668" s="2">
        <v>39.450733333333297</v>
      </c>
      <c r="H668" s="1">
        <f>1+COUNTIFS(A:A,A668,G:G,"&gt;"&amp;G668)</f>
        <v>6</v>
      </c>
      <c r="I668" s="2">
        <f>AVERAGEIF(A:A,A668,G:G)</f>
        <v>48.588342857142827</v>
      </c>
      <c r="J668" s="2">
        <f t="shared" si="96"/>
        <v>-9.1376095238095303</v>
      </c>
      <c r="K668" s="2">
        <f t="shared" si="97"/>
        <v>80.86239047619047</v>
      </c>
      <c r="L668" s="2">
        <f t="shared" si="98"/>
        <v>127.96329034049747</v>
      </c>
      <c r="M668" s="2">
        <f>SUMIF(A:A,A668,L:L)</f>
        <v>1757.3369225807846</v>
      </c>
      <c r="N668" s="3">
        <f t="shared" si="99"/>
        <v>7.2816594641722729E-2</v>
      </c>
      <c r="O668" s="6">
        <f t="shared" si="100"/>
        <v>13.733133290842142</v>
      </c>
      <c r="P668" s="3">
        <f t="shared" si="101"/>
        <v>7.2816594641722729E-2</v>
      </c>
      <c r="Q668" s="3">
        <f>IF(ISNUMBER(P668),SUMIF(A:A,A668,P:P),"")</f>
        <v>1</v>
      </c>
      <c r="R668" s="3">
        <f t="shared" si="102"/>
        <v>7.2816594641722729E-2</v>
      </c>
      <c r="S668" s="7">
        <f t="shared" si="103"/>
        <v>13.733133290842142</v>
      </c>
    </row>
    <row r="669" spans="1:19" x14ac:dyDescent="0.25">
      <c r="A669" s="1">
        <v>69</v>
      </c>
      <c r="B669" s="5">
        <v>0.71597222222222223</v>
      </c>
      <c r="C669" s="1" t="s">
        <v>330</v>
      </c>
      <c r="D669" s="1">
        <v>5</v>
      </c>
      <c r="E669" s="1">
        <v>6</v>
      </c>
      <c r="F669" s="1" t="s">
        <v>699</v>
      </c>
      <c r="G669" s="2">
        <v>36.976700000000001</v>
      </c>
      <c r="H669" s="1">
        <f>1+COUNTIFS(A:A,A669,G:G,"&gt;"&amp;G669)</f>
        <v>7</v>
      </c>
      <c r="I669" s="2">
        <f>AVERAGEIF(A:A,A669,G:G)</f>
        <v>48.588342857142827</v>
      </c>
      <c r="J669" s="2">
        <f t="shared" si="96"/>
        <v>-11.611642857142826</v>
      </c>
      <c r="K669" s="2">
        <f t="shared" si="97"/>
        <v>78.388357142857174</v>
      </c>
      <c r="L669" s="2">
        <f t="shared" si="98"/>
        <v>110.31075502932229</v>
      </c>
      <c r="M669" s="2">
        <f>SUMIF(A:A,A669,L:L)</f>
        <v>1757.3369225807846</v>
      </c>
      <c r="N669" s="3">
        <f t="shared" si="99"/>
        <v>6.2771545747370094E-2</v>
      </c>
      <c r="O669" s="6">
        <f t="shared" si="100"/>
        <v>15.93078500925551</v>
      </c>
      <c r="P669" s="3">
        <f t="shared" si="101"/>
        <v>6.2771545747370094E-2</v>
      </c>
      <c r="Q669" s="3">
        <f>IF(ISNUMBER(P669),SUMIF(A:A,A669,P:P),"")</f>
        <v>1</v>
      </c>
      <c r="R669" s="3">
        <f t="shared" si="102"/>
        <v>6.2771545747370094E-2</v>
      </c>
      <c r="S669" s="7">
        <f t="shared" si="103"/>
        <v>15.93078500925551</v>
      </c>
    </row>
    <row r="670" spans="1:19" x14ac:dyDescent="0.25">
      <c r="A670" s="1">
        <v>70</v>
      </c>
      <c r="B670" s="5">
        <v>0.71875</v>
      </c>
      <c r="C670" s="1" t="s">
        <v>160</v>
      </c>
      <c r="D670" s="1">
        <v>8</v>
      </c>
      <c r="E670" s="1">
        <v>1</v>
      </c>
      <c r="F670" s="1" t="s">
        <v>701</v>
      </c>
      <c r="G670" s="2">
        <v>72.933233333333405</v>
      </c>
      <c r="H670" s="1">
        <f>1+COUNTIFS(A:A,A670,G:G,"&gt;"&amp;G670)</f>
        <v>1</v>
      </c>
      <c r="I670" s="2">
        <f>AVERAGEIF(A:A,A670,G:G)</f>
        <v>49.46651874999997</v>
      </c>
      <c r="J670" s="2">
        <f t="shared" si="96"/>
        <v>23.466714583333435</v>
      </c>
      <c r="K670" s="2">
        <f t="shared" si="97"/>
        <v>113.46671458333344</v>
      </c>
      <c r="L670" s="2">
        <f t="shared" si="98"/>
        <v>905.06147991475382</v>
      </c>
      <c r="M670" s="2">
        <f>SUMIF(A:A,A670,L:L)</f>
        <v>4362.3386869931328</v>
      </c>
      <c r="N670" s="3">
        <f t="shared" si="99"/>
        <v>0.20747162126895594</v>
      </c>
      <c r="O670" s="6">
        <f t="shared" si="100"/>
        <v>4.8199363068727816</v>
      </c>
      <c r="P670" s="3">
        <f t="shared" si="101"/>
        <v>0.20747162126895594</v>
      </c>
      <c r="Q670" s="3">
        <f>IF(ISNUMBER(P670),SUMIF(A:A,A670,P:P),"")</f>
        <v>0.733013873051647</v>
      </c>
      <c r="R670" s="3">
        <f t="shared" si="102"/>
        <v>0.28303914686528425</v>
      </c>
      <c r="S670" s="7">
        <f t="shared" si="103"/>
        <v>3.5330801801630698</v>
      </c>
    </row>
    <row r="671" spans="1:19" x14ac:dyDescent="0.25">
      <c r="A671" s="1">
        <v>70</v>
      </c>
      <c r="B671" s="5">
        <v>0.71875</v>
      </c>
      <c r="C671" s="1" t="s">
        <v>160</v>
      </c>
      <c r="D671" s="1">
        <v>8</v>
      </c>
      <c r="E671" s="1">
        <v>2</v>
      </c>
      <c r="F671" s="1" t="s">
        <v>702</v>
      </c>
      <c r="G671" s="2">
        <v>61.884399999999992</v>
      </c>
      <c r="H671" s="1">
        <f>1+COUNTIFS(A:A,A671,G:G,"&gt;"&amp;G671)</f>
        <v>2</v>
      </c>
      <c r="I671" s="2">
        <f>AVERAGEIF(A:A,A671,G:G)</f>
        <v>49.46651874999997</v>
      </c>
      <c r="J671" s="2">
        <f t="shared" si="96"/>
        <v>12.417881250000022</v>
      </c>
      <c r="K671" s="2">
        <f t="shared" si="97"/>
        <v>102.41788125000002</v>
      </c>
      <c r="L671" s="2">
        <f t="shared" si="98"/>
        <v>466.41363771846056</v>
      </c>
      <c r="M671" s="2">
        <f>SUMIF(A:A,A671,L:L)</f>
        <v>4362.3386869931328</v>
      </c>
      <c r="N671" s="3">
        <f t="shared" si="99"/>
        <v>0.10691825444666461</v>
      </c>
      <c r="O671" s="6">
        <f t="shared" si="100"/>
        <v>9.3529398246848725</v>
      </c>
      <c r="P671" s="3">
        <f t="shared" si="101"/>
        <v>0.10691825444666461</v>
      </c>
      <c r="Q671" s="3">
        <f>IF(ISNUMBER(P671),SUMIF(A:A,A671,P:P),"")</f>
        <v>0.733013873051647</v>
      </c>
      <c r="R671" s="3">
        <f t="shared" si="102"/>
        <v>0.14586116085572548</v>
      </c>
      <c r="S671" s="7">
        <f t="shared" si="103"/>
        <v>6.8558346453112504</v>
      </c>
    </row>
    <row r="672" spans="1:19" x14ac:dyDescent="0.25">
      <c r="A672" s="1">
        <v>70</v>
      </c>
      <c r="B672" s="5">
        <v>0.71875</v>
      </c>
      <c r="C672" s="1" t="s">
        <v>160</v>
      </c>
      <c r="D672" s="1">
        <v>8</v>
      </c>
      <c r="E672" s="1">
        <v>11</v>
      </c>
      <c r="F672" s="1" t="s">
        <v>710</v>
      </c>
      <c r="G672" s="2">
        <v>58.342033333333298</v>
      </c>
      <c r="H672" s="1">
        <f>1+COUNTIFS(A:A,A672,G:G,"&gt;"&amp;G672)</f>
        <v>3</v>
      </c>
      <c r="I672" s="2">
        <f>AVERAGEIF(A:A,A672,G:G)</f>
        <v>49.46651874999997</v>
      </c>
      <c r="J672" s="2">
        <f t="shared" si="96"/>
        <v>8.8755145833333273</v>
      </c>
      <c r="K672" s="2">
        <f t="shared" si="97"/>
        <v>98.875514583333327</v>
      </c>
      <c r="L672" s="2">
        <f t="shared" si="98"/>
        <v>377.10771959344055</v>
      </c>
      <c r="M672" s="2">
        <f>SUMIF(A:A,A672,L:L)</f>
        <v>4362.3386869931328</v>
      </c>
      <c r="N672" s="3">
        <f t="shared" si="99"/>
        <v>8.6446226818159527E-2</v>
      </c>
      <c r="O672" s="6">
        <f t="shared" si="100"/>
        <v>11.567884878347666</v>
      </c>
      <c r="P672" s="3">
        <f t="shared" si="101"/>
        <v>8.6446226818159527E-2</v>
      </c>
      <c r="Q672" s="3">
        <f>IF(ISNUMBER(P672),SUMIF(A:A,A672,P:P),"")</f>
        <v>0.733013873051647</v>
      </c>
      <c r="R672" s="3">
        <f t="shared" si="102"/>
        <v>0.11793259308759176</v>
      </c>
      <c r="S672" s="7">
        <f t="shared" si="103"/>
        <v>8.4794200976932022</v>
      </c>
    </row>
    <row r="673" spans="1:19" x14ac:dyDescent="0.25">
      <c r="A673" s="1">
        <v>70</v>
      </c>
      <c r="B673" s="5">
        <v>0.71875</v>
      </c>
      <c r="C673" s="1" t="s">
        <v>160</v>
      </c>
      <c r="D673" s="1">
        <v>8</v>
      </c>
      <c r="E673" s="1">
        <v>9</v>
      </c>
      <c r="F673" s="1" t="s">
        <v>709</v>
      </c>
      <c r="G673" s="2">
        <v>57.963933333333294</v>
      </c>
      <c r="H673" s="1">
        <f>1+COUNTIFS(A:A,A673,G:G,"&gt;"&amp;G673)</f>
        <v>4</v>
      </c>
      <c r="I673" s="2">
        <f>AVERAGEIF(A:A,A673,G:G)</f>
        <v>49.46651874999997</v>
      </c>
      <c r="J673" s="2">
        <f t="shared" si="96"/>
        <v>8.4974145833333239</v>
      </c>
      <c r="K673" s="2">
        <f t="shared" si="97"/>
        <v>98.497414583333324</v>
      </c>
      <c r="L673" s="2">
        <f t="shared" si="98"/>
        <v>368.64896430299865</v>
      </c>
      <c r="M673" s="2">
        <f>SUMIF(A:A,A673,L:L)</f>
        <v>4362.3386869931328</v>
      </c>
      <c r="N673" s="3">
        <f t="shared" si="99"/>
        <v>8.4507185423766479E-2</v>
      </c>
      <c r="O673" s="6">
        <f t="shared" si="100"/>
        <v>11.833313285555997</v>
      </c>
      <c r="P673" s="3">
        <f t="shared" si="101"/>
        <v>8.4507185423766479E-2</v>
      </c>
      <c r="Q673" s="3">
        <f>IF(ISNUMBER(P673),SUMIF(A:A,A673,P:P),"")</f>
        <v>0.733013873051647</v>
      </c>
      <c r="R673" s="3">
        <f t="shared" si="102"/>
        <v>0.11528729336588182</v>
      </c>
      <c r="S673" s="7">
        <f t="shared" si="103"/>
        <v>8.6739828024789105</v>
      </c>
    </row>
    <row r="674" spans="1:19" x14ac:dyDescent="0.25">
      <c r="A674" s="1">
        <v>70</v>
      </c>
      <c r="B674" s="5">
        <v>0.71875</v>
      </c>
      <c r="C674" s="1" t="s">
        <v>160</v>
      </c>
      <c r="D674" s="1">
        <v>8</v>
      </c>
      <c r="E674" s="1">
        <v>7</v>
      </c>
      <c r="F674" s="1" t="s">
        <v>707</v>
      </c>
      <c r="G674" s="2">
        <v>54.246366666666702</v>
      </c>
      <c r="H674" s="1">
        <f>1+COUNTIFS(A:A,A674,G:G,"&gt;"&amp;G674)</f>
        <v>5</v>
      </c>
      <c r="I674" s="2">
        <f>AVERAGEIF(A:A,A674,G:G)</f>
        <v>49.46651874999997</v>
      </c>
      <c r="J674" s="2">
        <f t="shared" si="96"/>
        <v>4.779847916666732</v>
      </c>
      <c r="K674" s="2">
        <f t="shared" si="97"/>
        <v>94.779847916666739</v>
      </c>
      <c r="L674" s="2">
        <f t="shared" si="98"/>
        <v>294.94558302436701</v>
      </c>
      <c r="M674" s="2">
        <f>SUMIF(A:A,A674,L:L)</f>
        <v>4362.3386869931328</v>
      </c>
      <c r="N674" s="3">
        <f t="shared" si="99"/>
        <v>6.7611802793713552E-2</v>
      </c>
      <c r="O674" s="6">
        <f t="shared" si="100"/>
        <v>14.790317055308257</v>
      </c>
      <c r="P674" s="3">
        <f t="shared" si="101"/>
        <v>6.7611802793713552E-2</v>
      </c>
      <c r="Q674" s="3">
        <f>IF(ISNUMBER(P674),SUMIF(A:A,A674,P:P),"")</f>
        <v>0.733013873051647</v>
      </c>
      <c r="R674" s="3">
        <f t="shared" si="102"/>
        <v>9.2238094365438741E-2</v>
      </c>
      <c r="S674" s="7">
        <f t="shared" si="103"/>
        <v>10.841507588373336</v>
      </c>
    </row>
    <row r="675" spans="1:19" x14ac:dyDescent="0.25">
      <c r="A675" s="1">
        <v>70</v>
      </c>
      <c r="B675" s="5">
        <v>0.71875</v>
      </c>
      <c r="C675" s="1" t="s">
        <v>160</v>
      </c>
      <c r="D675" s="1">
        <v>8</v>
      </c>
      <c r="E675" s="1">
        <v>10</v>
      </c>
      <c r="F675" s="1" t="s">
        <v>466</v>
      </c>
      <c r="G675" s="2">
        <v>54.2293666666666</v>
      </c>
      <c r="H675" s="1">
        <f>1+COUNTIFS(A:A,A675,G:G,"&gt;"&amp;G675)</f>
        <v>6</v>
      </c>
      <c r="I675" s="2">
        <f>AVERAGEIF(A:A,A675,G:G)</f>
        <v>49.46651874999997</v>
      </c>
      <c r="J675" s="2">
        <f t="shared" si="96"/>
        <v>4.7628479166666295</v>
      </c>
      <c r="K675" s="2">
        <f t="shared" si="97"/>
        <v>94.76284791666663</v>
      </c>
      <c r="L675" s="2">
        <f t="shared" si="98"/>
        <v>294.64489190821934</v>
      </c>
      <c r="M675" s="2">
        <f>SUMIF(A:A,A675,L:L)</f>
        <v>4362.3386869931328</v>
      </c>
      <c r="N675" s="3">
        <f t="shared" si="99"/>
        <v>6.7542873914568008E-2</v>
      </c>
      <c r="O675" s="6">
        <f t="shared" si="100"/>
        <v>14.805410875244304</v>
      </c>
      <c r="P675" s="3">
        <f t="shared" si="101"/>
        <v>6.7542873914568008E-2</v>
      </c>
      <c r="Q675" s="3">
        <f>IF(ISNUMBER(P675),SUMIF(A:A,A675,P:P),"")</f>
        <v>0.733013873051647</v>
      </c>
      <c r="R675" s="3">
        <f t="shared" si="102"/>
        <v>9.2144059475132267E-2</v>
      </c>
      <c r="S675" s="7">
        <f t="shared" si="103"/>
        <v>10.852571567783801</v>
      </c>
    </row>
    <row r="676" spans="1:19" x14ac:dyDescent="0.25">
      <c r="A676" s="1">
        <v>70</v>
      </c>
      <c r="B676" s="5">
        <v>0.71875</v>
      </c>
      <c r="C676" s="1" t="s">
        <v>160</v>
      </c>
      <c r="D676" s="1">
        <v>8</v>
      </c>
      <c r="E676" s="1">
        <v>5</v>
      </c>
      <c r="F676" s="1" t="s">
        <v>705</v>
      </c>
      <c r="G676" s="2">
        <v>52.225266666666606</v>
      </c>
      <c r="H676" s="1">
        <f>1+COUNTIFS(A:A,A676,G:G,"&gt;"&amp;G676)</f>
        <v>7</v>
      </c>
      <c r="I676" s="2">
        <f>AVERAGEIF(A:A,A676,G:G)</f>
        <v>49.46651874999997</v>
      </c>
      <c r="J676" s="2">
        <f t="shared" si="96"/>
        <v>2.7587479166666355</v>
      </c>
      <c r="K676" s="2">
        <f t="shared" si="97"/>
        <v>92.758747916666636</v>
      </c>
      <c r="L676" s="2">
        <f t="shared" si="98"/>
        <v>261.26229777654169</v>
      </c>
      <c r="M676" s="2">
        <f>SUMIF(A:A,A676,L:L)</f>
        <v>4362.3386869931328</v>
      </c>
      <c r="N676" s="3">
        <f t="shared" si="99"/>
        <v>5.989042037371569E-2</v>
      </c>
      <c r="O676" s="6">
        <f t="shared" si="100"/>
        <v>16.697161144637302</v>
      </c>
      <c r="P676" s="3">
        <f t="shared" si="101"/>
        <v>5.989042037371569E-2</v>
      </c>
      <c r="Q676" s="3">
        <f>IF(ISNUMBER(P676),SUMIF(A:A,A676,P:P),"")</f>
        <v>0.733013873051647</v>
      </c>
      <c r="R676" s="3">
        <f t="shared" si="102"/>
        <v>8.1704347728621923E-2</v>
      </c>
      <c r="S676" s="7">
        <f t="shared" si="103"/>
        <v>12.239250759598061</v>
      </c>
    </row>
    <row r="677" spans="1:19" x14ac:dyDescent="0.25">
      <c r="A677" s="1">
        <v>70</v>
      </c>
      <c r="B677" s="5">
        <v>0.71875</v>
      </c>
      <c r="C677" s="1" t="s">
        <v>160</v>
      </c>
      <c r="D677" s="1">
        <v>8</v>
      </c>
      <c r="E677" s="1">
        <v>6</v>
      </c>
      <c r="F677" s="1" t="s">
        <v>706</v>
      </c>
      <c r="G677" s="2">
        <v>50.07</v>
      </c>
      <c r="H677" s="1">
        <f>1+COUNTIFS(A:A,A677,G:G,"&gt;"&amp;G677)</f>
        <v>8</v>
      </c>
      <c r="I677" s="2">
        <f>AVERAGEIF(A:A,A677,G:G)</f>
        <v>49.46651874999997</v>
      </c>
      <c r="J677" s="2">
        <f t="shared" si="96"/>
        <v>0.60348125000002995</v>
      </c>
      <c r="K677" s="2">
        <f t="shared" si="97"/>
        <v>90.60348125000003</v>
      </c>
      <c r="L677" s="2">
        <f t="shared" si="98"/>
        <v>229.5702022770908</v>
      </c>
      <c r="M677" s="2">
        <f>SUMIF(A:A,A677,L:L)</f>
        <v>4362.3386869931328</v>
      </c>
      <c r="N677" s="3">
        <f t="shared" si="99"/>
        <v>5.2625488012103129E-2</v>
      </c>
      <c r="O677" s="6">
        <f t="shared" si="100"/>
        <v>19.002199082125642</v>
      </c>
      <c r="P677" s="3">
        <f t="shared" si="101"/>
        <v>5.2625488012103129E-2</v>
      </c>
      <c r="Q677" s="3">
        <f>IF(ISNUMBER(P677),SUMIF(A:A,A677,P:P),"")</f>
        <v>0.733013873051647</v>
      </c>
      <c r="R677" s="3">
        <f t="shared" si="102"/>
        <v>7.1793304256323701E-2</v>
      </c>
      <c r="S677" s="7">
        <f t="shared" si="103"/>
        <v>13.928875545687367</v>
      </c>
    </row>
    <row r="678" spans="1:19" x14ac:dyDescent="0.25">
      <c r="A678" s="1">
        <v>70</v>
      </c>
      <c r="B678" s="5">
        <v>0.71875</v>
      </c>
      <c r="C678" s="1" t="s">
        <v>160</v>
      </c>
      <c r="D678" s="1">
        <v>8</v>
      </c>
      <c r="E678" s="1">
        <v>3</v>
      </c>
      <c r="F678" s="1" t="s">
        <v>703</v>
      </c>
      <c r="G678" s="2">
        <v>46.532233333333302</v>
      </c>
      <c r="H678" s="1">
        <f>1+COUNTIFS(A:A,A678,G:G,"&gt;"&amp;G678)</f>
        <v>9</v>
      </c>
      <c r="I678" s="2">
        <f>AVERAGEIF(A:A,A678,G:G)</f>
        <v>49.46651874999997</v>
      </c>
      <c r="J678" s="2">
        <f t="shared" si="96"/>
        <v>-2.9342854166666683</v>
      </c>
      <c r="K678" s="2">
        <f t="shared" si="97"/>
        <v>87.065714583333332</v>
      </c>
      <c r="L678" s="2">
        <f t="shared" si="98"/>
        <v>185.66479585063865</v>
      </c>
      <c r="M678" s="2">
        <f>SUMIF(A:A,A678,L:L)</f>
        <v>4362.3386869931328</v>
      </c>
      <c r="N678" s="3">
        <f t="shared" si="99"/>
        <v>4.2560839304894377E-2</v>
      </c>
      <c r="O678" s="6">
        <f t="shared" si="100"/>
        <v>23.495777252799684</v>
      </c>
      <c r="P678" s="3" t="str">
        <f t="shared" si="101"/>
        <v/>
      </c>
      <c r="Q678" s="3" t="str">
        <f>IF(ISNUMBER(P678),SUMIF(A:A,A678,P:P),"")</f>
        <v/>
      </c>
      <c r="R678" s="3" t="str">
        <f t="shared" si="102"/>
        <v/>
      </c>
      <c r="S678" s="7" t="str">
        <f t="shared" si="103"/>
        <v/>
      </c>
    </row>
    <row r="679" spans="1:19" x14ac:dyDescent="0.25">
      <c r="A679" s="1">
        <v>70</v>
      </c>
      <c r="B679" s="5">
        <v>0.71875</v>
      </c>
      <c r="C679" s="1" t="s">
        <v>160</v>
      </c>
      <c r="D679" s="1">
        <v>8</v>
      </c>
      <c r="E679" s="1">
        <v>14</v>
      </c>
      <c r="F679" s="1" t="s">
        <v>713</v>
      </c>
      <c r="G679" s="2">
        <v>46.4301999999999</v>
      </c>
      <c r="H679" s="1">
        <f>1+COUNTIFS(A:A,A679,G:G,"&gt;"&amp;G679)</f>
        <v>10</v>
      </c>
      <c r="I679" s="2">
        <f>AVERAGEIF(A:A,A679,G:G)</f>
        <v>49.46651874999997</v>
      </c>
      <c r="J679" s="2">
        <f t="shared" si="96"/>
        <v>-3.0363187500000706</v>
      </c>
      <c r="K679" s="2">
        <f t="shared" si="97"/>
        <v>86.963681249999922</v>
      </c>
      <c r="L679" s="2">
        <f t="shared" si="98"/>
        <v>184.53162813596768</v>
      </c>
      <c r="M679" s="2">
        <f>SUMIF(A:A,A679,L:L)</f>
        <v>4362.3386869931328</v>
      </c>
      <c r="N679" s="3">
        <f t="shared" si="99"/>
        <v>4.2301077787970057E-2</v>
      </c>
      <c r="O679" s="6">
        <f t="shared" si="100"/>
        <v>23.640059598774304</v>
      </c>
      <c r="P679" s="3" t="str">
        <f t="shared" si="101"/>
        <v/>
      </c>
      <c r="Q679" s="3" t="str">
        <f>IF(ISNUMBER(P679),SUMIF(A:A,A679,P:P),"")</f>
        <v/>
      </c>
      <c r="R679" s="3" t="str">
        <f t="shared" si="102"/>
        <v/>
      </c>
      <c r="S679" s="7" t="str">
        <f t="shared" si="103"/>
        <v/>
      </c>
    </row>
    <row r="680" spans="1:19" x14ac:dyDescent="0.25">
      <c r="A680" s="1">
        <v>70</v>
      </c>
      <c r="B680" s="5">
        <v>0.71875</v>
      </c>
      <c r="C680" s="1" t="s">
        <v>160</v>
      </c>
      <c r="D680" s="1">
        <v>8</v>
      </c>
      <c r="E680" s="1">
        <v>13</v>
      </c>
      <c r="F680" s="1" t="s">
        <v>712</v>
      </c>
      <c r="G680" s="2">
        <v>46.354433333333297</v>
      </c>
      <c r="H680" s="1">
        <f>1+COUNTIFS(A:A,A680,G:G,"&gt;"&amp;G680)</f>
        <v>11</v>
      </c>
      <c r="I680" s="2">
        <f>AVERAGEIF(A:A,A680,G:G)</f>
        <v>49.46651874999997</v>
      </c>
      <c r="J680" s="2">
        <f t="shared" si="96"/>
        <v>-3.1120854166666732</v>
      </c>
      <c r="K680" s="2">
        <f t="shared" si="97"/>
        <v>86.887914583333327</v>
      </c>
      <c r="L680" s="2">
        <f t="shared" si="98"/>
        <v>183.6946512443584</v>
      </c>
      <c r="M680" s="2">
        <f>SUMIF(A:A,A680,L:L)</f>
        <v>4362.3386869931328</v>
      </c>
      <c r="N680" s="3">
        <f t="shared" si="99"/>
        <v>4.2109213526237046E-2</v>
      </c>
      <c r="O680" s="6">
        <f t="shared" si="100"/>
        <v>23.747771954394935</v>
      </c>
      <c r="P680" s="3" t="str">
        <f t="shared" si="101"/>
        <v/>
      </c>
      <c r="Q680" s="3" t="str">
        <f>IF(ISNUMBER(P680),SUMIF(A:A,A680,P:P),"")</f>
        <v/>
      </c>
      <c r="R680" s="3" t="str">
        <f t="shared" si="102"/>
        <v/>
      </c>
      <c r="S680" s="7" t="str">
        <f t="shared" si="103"/>
        <v/>
      </c>
    </row>
    <row r="681" spans="1:19" x14ac:dyDescent="0.25">
      <c r="A681" s="1">
        <v>70</v>
      </c>
      <c r="B681" s="5">
        <v>0.71875</v>
      </c>
      <c r="C681" s="1" t="s">
        <v>160</v>
      </c>
      <c r="D681" s="1">
        <v>8</v>
      </c>
      <c r="E681" s="1">
        <v>12</v>
      </c>
      <c r="F681" s="1" t="s">
        <v>711</v>
      </c>
      <c r="G681" s="2">
        <v>45.678166666666698</v>
      </c>
      <c r="H681" s="1">
        <f>1+COUNTIFS(A:A,A681,G:G,"&gt;"&amp;G681)</f>
        <v>12</v>
      </c>
      <c r="I681" s="2">
        <f>AVERAGEIF(A:A,A681,G:G)</f>
        <v>49.46651874999997</v>
      </c>
      <c r="J681" s="2">
        <f t="shared" si="96"/>
        <v>-3.7883520833332724</v>
      </c>
      <c r="K681" s="2">
        <f t="shared" si="97"/>
        <v>86.21164791666672</v>
      </c>
      <c r="L681" s="2">
        <f t="shared" si="98"/>
        <v>176.39025089318989</v>
      </c>
      <c r="M681" s="2">
        <f>SUMIF(A:A,A681,L:L)</f>
        <v>4362.3386869931328</v>
      </c>
      <c r="N681" s="3">
        <f t="shared" si="99"/>
        <v>4.0434790498756971E-2</v>
      </c>
      <c r="O681" s="6">
        <f t="shared" si="100"/>
        <v>24.731177969890595</v>
      </c>
      <c r="P681" s="3" t="str">
        <f t="shared" si="101"/>
        <v/>
      </c>
      <c r="Q681" s="3" t="str">
        <f>IF(ISNUMBER(P681),SUMIF(A:A,A681,P:P),"")</f>
        <v/>
      </c>
      <c r="R681" s="3" t="str">
        <f t="shared" si="102"/>
        <v/>
      </c>
      <c r="S681" s="7" t="str">
        <f t="shared" si="103"/>
        <v/>
      </c>
    </row>
    <row r="682" spans="1:19" x14ac:dyDescent="0.25">
      <c r="A682" s="1">
        <v>70</v>
      </c>
      <c r="B682" s="5">
        <v>0.71875</v>
      </c>
      <c r="C682" s="1" t="s">
        <v>160</v>
      </c>
      <c r="D682" s="1">
        <v>8</v>
      </c>
      <c r="E682" s="1">
        <v>4</v>
      </c>
      <c r="F682" s="1" t="s">
        <v>704</v>
      </c>
      <c r="G682" s="2">
        <v>45.575800000000001</v>
      </c>
      <c r="H682" s="1">
        <f>1+COUNTIFS(A:A,A682,G:G,"&gt;"&amp;G682)</f>
        <v>13</v>
      </c>
      <c r="I682" s="2">
        <f>AVERAGEIF(A:A,A682,G:G)</f>
        <v>49.46651874999997</v>
      </c>
      <c r="J682" s="2">
        <f t="shared" si="96"/>
        <v>-3.8907187499999694</v>
      </c>
      <c r="K682" s="2">
        <f t="shared" si="97"/>
        <v>86.109281250000038</v>
      </c>
      <c r="L682" s="2">
        <f t="shared" si="98"/>
        <v>175.31018225836974</v>
      </c>
      <c r="M682" s="2">
        <f>SUMIF(A:A,A682,L:L)</f>
        <v>4362.3386869931328</v>
      </c>
      <c r="N682" s="3">
        <f t="shared" si="99"/>
        <v>4.0187201140773253E-2</v>
      </c>
      <c r="O682" s="6">
        <f t="shared" si="100"/>
        <v>24.883544302999915</v>
      </c>
      <c r="P682" s="3" t="str">
        <f t="shared" si="101"/>
        <v/>
      </c>
      <c r="Q682" s="3" t="str">
        <f>IF(ISNUMBER(P682),SUMIF(A:A,A682,P:P),"")</f>
        <v/>
      </c>
      <c r="R682" s="3" t="str">
        <f t="shared" si="102"/>
        <v/>
      </c>
      <c r="S682" s="7" t="str">
        <f t="shared" si="103"/>
        <v/>
      </c>
    </row>
    <row r="683" spans="1:19" x14ac:dyDescent="0.25">
      <c r="A683" s="1">
        <v>70</v>
      </c>
      <c r="B683" s="5">
        <v>0.71875</v>
      </c>
      <c r="C683" s="1" t="s">
        <v>160</v>
      </c>
      <c r="D683" s="1">
        <v>8</v>
      </c>
      <c r="E683" s="1">
        <v>8</v>
      </c>
      <c r="F683" s="1" t="s">
        <v>708</v>
      </c>
      <c r="G683" s="2">
        <v>37.959733333333304</v>
      </c>
      <c r="H683" s="1">
        <f>1+COUNTIFS(A:A,A683,G:G,"&gt;"&amp;G683)</f>
        <v>14</v>
      </c>
      <c r="I683" s="2">
        <f>AVERAGEIF(A:A,A683,G:G)</f>
        <v>49.46651874999997</v>
      </c>
      <c r="J683" s="2">
        <f t="shared" si="96"/>
        <v>-11.506785416666666</v>
      </c>
      <c r="K683" s="2">
        <f t="shared" si="97"/>
        <v>78.493214583333327</v>
      </c>
      <c r="L683" s="2">
        <f t="shared" si="98"/>
        <v>111.0069569973389</v>
      </c>
      <c r="M683" s="2">
        <f>SUMIF(A:A,A683,L:L)</f>
        <v>4362.3386869931328</v>
      </c>
      <c r="N683" s="3">
        <f t="shared" si="99"/>
        <v>2.5446661747818951E-2</v>
      </c>
      <c r="O683" s="6">
        <f t="shared" si="100"/>
        <v>39.297885510884768</v>
      </c>
      <c r="P683" s="3" t="str">
        <f t="shared" si="101"/>
        <v/>
      </c>
      <c r="Q683" s="3" t="str">
        <f>IF(ISNUMBER(P683),SUMIF(A:A,A683,P:P),"")</f>
        <v/>
      </c>
      <c r="R683" s="3" t="str">
        <f t="shared" si="102"/>
        <v/>
      </c>
      <c r="S683" s="7" t="str">
        <f t="shared" si="103"/>
        <v/>
      </c>
    </row>
    <row r="684" spans="1:19" x14ac:dyDescent="0.25">
      <c r="A684" s="1">
        <v>70</v>
      </c>
      <c r="B684" s="5">
        <v>0.71875</v>
      </c>
      <c r="C684" s="1" t="s">
        <v>160</v>
      </c>
      <c r="D684" s="1">
        <v>8</v>
      </c>
      <c r="E684" s="1">
        <v>15</v>
      </c>
      <c r="F684" s="1" t="s">
        <v>388</v>
      </c>
      <c r="G684" s="2">
        <v>35.352066666666602</v>
      </c>
      <c r="H684" s="1">
        <f>1+COUNTIFS(A:A,A684,G:G,"&gt;"&amp;G684)</f>
        <v>15</v>
      </c>
      <c r="I684" s="2">
        <f>AVERAGEIF(A:A,A684,G:G)</f>
        <v>49.46651874999997</v>
      </c>
      <c r="J684" s="2">
        <f t="shared" si="96"/>
        <v>-14.114452083333369</v>
      </c>
      <c r="K684" s="2">
        <f t="shared" si="97"/>
        <v>75.885547916666638</v>
      </c>
      <c r="L684" s="2">
        <f t="shared" si="98"/>
        <v>94.929344710561935</v>
      </c>
      <c r="M684" s="2">
        <f>SUMIF(A:A,A684,L:L)</f>
        <v>4362.3386869931328</v>
      </c>
      <c r="N684" s="3">
        <f t="shared" si="99"/>
        <v>2.1761112907992642E-2</v>
      </c>
      <c r="O684" s="6">
        <f t="shared" si="100"/>
        <v>45.953532074763963</v>
      </c>
      <c r="P684" s="3" t="str">
        <f t="shared" si="101"/>
        <v/>
      </c>
      <c r="Q684" s="3" t="str">
        <f>IF(ISNUMBER(P684),SUMIF(A:A,A684,P:P),"")</f>
        <v/>
      </c>
      <c r="R684" s="3" t="str">
        <f t="shared" si="102"/>
        <v/>
      </c>
      <c r="S684" s="7" t="str">
        <f t="shared" si="103"/>
        <v/>
      </c>
    </row>
    <row r="685" spans="1:19" x14ac:dyDescent="0.25">
      <c r="A685" s="1">
        <v>70</v>
      </c>
      <c r="B685" s="5">
        <v>0.71875</v>
      </c>
      <c r="C685" s="1" t="s">
        <v>160</v>
      </c>
      <c r="D685" s="1">
        <v>8</v>
      </c>
      <c r="E685" s="1">
        <v>16</v>
      </c>
      <c r="F685" s="1" t="s">
        <v>714</v>
      </c>
      <c r="G685" s="2">
        <v>25.687066666666702</v>
      </c>
      <c r="H685" s="1">
        <f>1+COUNTIFS(A:A,A685,G:G,"&gt;"&amp;G685)</f>
        <v>16</v>
      </c>
      <c r="I685" s="2">
        <f>AVERAGEIF(A:A,A685,G:G)</f>
        <v>49.46651874999997</v>
      </c>
      <c r="J685" s="2">
        <f t="shared" si="96"/>
        <v>-23.779452083333268</v>
      </c>
      <c r="K685" s="2">
        <f t="shared" si="97"/>
        <v>66.220547916666732</v>
      </c>
      <c r="L685" s="2">
        <f t="shared" si="98"/>
        <v>53.156100386834943</v>
      </c>
      <c r="M685" s="2">
        <f>SUMIF(A:A,A685,L:L)</f>
        <v>4362.3386869931328</v>
      </c>
      <c r="N685" s="3">
        <f t="shared" si="99"/>
        <v>1.2185230033909703E-2</v>
      </c>
      <c r="O685" s="6">
        <f t="shared" si="100"/>
        <v>82.066567247162922</v>
      </c>
      <c r="P685" s="3" t="str">
        <f t="shared" si="101"/>
        <v/>
      </c>
      <c r="Q685" s="3" t="str">
        <f>IF(ISNUMBER(P685),SUMIF(A:A,A685,P:P),"")</f>
        <v/>
      </c>
      <c r="R685" s="3" t="str">
        <f t="shared" si="102"/>
        <v/>
      </c>
      <c r="S685" s="7" t="str">
        <f t="shared" si="103"/>
        <v/>
      </c>
    </row>
    <row r="686" spans="1:19" x14ac:dyDescent="0.25">
      <c r="A686" s="1">
        <v>71</v>
      </c>
      <c r="B686" s="5">
        <v>0.72569444444444453</v>
      </c>
      <c r="C686" s="1" t="s">
        <v>176</v>
      </c>
      <c r="D686" s="1">
        <v>7</v>
      </c>
      <c r="E686" s="1">
        <v>2</v>
      </c>
      <c r="F686" s="1" t="s">
        <v>716</v>
      </c>
      <c r="G686" s="2">
        <v>69.428933333333305</v>
      </c>
      <c r="H686" s="1">
        <f>1+COUNTIFS(A:A,A686,G:G,"&gt;"&amp;G686)</f>
        <v>1</v>
      </c>
      <c r="I686" s="2">
        <f>AVERAGEIF(A:A,A686,G:G)</f>
        <v>50.44588148148145</v>
      </c>
      <c r="J686" s="2">
        <f t="shared" si="96"/>
        <v>18.983051851851855</v>
      </c>
      <c r="K686" s="2">
        <f t="shared" si="97"/>
        <v>108.98305185185185</v>
      </c>
      <c r="L686" s="2">
        <f t="shared" si="98"/>
        <v>691.58295732003626</v>
      </c>
      <c r="M686" s="2">
        <f>SUMIF(A:A,A686,L:L)</f>
        <v>2541.6754502702292</v>
      </c>
      <c r="N686" s="3">
        <f t="shared" si="99"/>
        <v>0.27209727239034692</v>
      </c>
      <c r="O686" s="6">
        <f t="shared" si="100"/>
        <v>3.6751562822188606</v>
      </c>
      <c r="P686" s="3">
        <f t="shared" si="101"/>
        <v>0.27209727239034692</v>
      </c>
      <c r="Q686" s="3">
        <f>IF(ISNUMBER(P686),SUMIF(A:A,A686,P:P),"")</f>
        <v>0.93028884972818982</v>
      </c>
      <c r="R686" s="3">
        <f t="shared" si="102"/>
        <v>0.2924868684278521</v>
      </c>
      <c r="S686" s="7">
        <f t="shared" si="103"/>
        <v>3.4189569103567141</v>
      </c>
    </row>
    <row r="687" spans="1:19" x14ac:dyDescent="0.25">
      <c r="A687" s="1">
        <v>71</v>
      </c>
      <c r="B687" s="5">
        <v>0.72569444444444453</v>
      </c>
      <c r="C687" s="1" t="s">
        <v>176</v>
      </c>
      <c r="D687" s="1">
        <v>7</v>
      </c>
      <c r="E687" s="1">
        <v>1</v>
      </c>
      <c r="F687" s="1" t="s">
        <v>715</v>
      </c>
      <c r="G687" s="2">
        <v>64.220799999999898</v>
      </c>
      <c r="H687" s="1">
        <f>1+COUNTIFS(A:A,A687,G:G,"&gt;"&amp;G687)</f>
        <v>2</v>
      </c>
      <c r="I687" s="2">
        <f>AVERAGEIF(A:A,A687,G:G)</f>
        <v>50.44588148148145</v>
      </c>
      <c r="J687" s="2">
        <f t="shared" si="96"/>
        <v>13.774918518518447</v>
      </c>
      <c r="K687" s="2">
        <f t="shared" si="97"/>
        <v>103.77491851851845</v>
      </c>
      <c r="L687" s="2">
        <f t="shared" si="98"/>
        <v>505.97897199970822</v>
      </c>
      <c r="M687" s="2">
        <f>SUMIF(A:A,A687,L:L)</f>
        <v>2541.6754502702292</v>
      </c>
      <c r="N687" s="3">
        <f t="shared" si="99"/>
        <v>0.19907300593626651</v>
      </c>
      <c r="O687" s="6">
        <f t="shared" si="100"/>
        <v>5.0232827665251181</v>
      </c>
      <c r="P687" s="3">
        <f t="shared" si="101"/>
        <v>0.19907300593626651</v>
      </c>
      <c r="Q687" s="3">
        <f>IF(ISNUMBER(P687),SUMIF(A:A,A687,P:P),"")</f>
        <v>0.93028884972818982</v>
      </c>
      <c r="R687" s="3">
        <f t="shared" si="102"/>
        <v>0.21399053207445337</v>
      </c>
      <c r="S687" s="7">
        <f t="shared" si="103"/>
        <v>4.6731039467300901</v>
      </c>
    </row>
    <row r="688" spans="1:19" x14ac:dyDescent="0.25">
      <c r="A688" s="1">
        <v>71</v>
      </c>
      <c r="B688" s="5">
        <v>0.72569444444444453</v>
      </c>
      <c r="C688" s="1" t="s">
        <v>176</v>
      </c>
      <c r="D688" s="1">
        <v>7</v>
      </c>
      <c r="E688" s="1">
        <v>4</v>
      </c>
      <c r="F688" s="1" t="s">
        <v>718</v>
      </c>
      <c r="G688" s="2">
        <v>57.353733333333302</v>
      </c>
      <c r="H688" s="1">
        <f>1+COUNTIFS(A:A,A688,G:G,"&gt;"&amp;G688)</f>
        <v>3</v>
      </c>
      <c r="I688" s="2">
        <f>AVERAGEIF(A:A,A688,G:G)</f>
        <v>50.44588148148145</v>
      </c>
      <c r="J688" s="2">
        <f t="shared" si="96"/>
        <v>6.9078518518518521</v>
      </c>
      <c r="K688" s="2">
        <f t="shared" si="97"/>
        <v>96.907851851851859</v>
      </c>
      <c r="L688" s="2">
        <f t="shared" si="98"/>
        <v>335.11411349206793</v>
      </c>
      <c r="M688" s="2">
        <f>SUMIF(A:A,A688,L:L)</f>
        <v>2541.6754502702292</v>
      </c>
      <c r="N688" s="3">
        <f t="shared" si="99"/>
        <v>0.13184772015500201</v>
      </c>
      <c r="O688" s="6">
        <f t="shared" si="100"/>
        <v>7.58450733030792</v>
      </c>
      <c r="P688" s="3">
        <f t="shared" si="101"/>
        <v>0.13184772015500201</v>
      </c>
      <c r="Q688" s="3">
        <f>IF(ISNUMBER(P688),SUMIF(A:A,A688,P:P),"")</f>
        <v>0.93028884972818982</v>
      </c>
      <c r="R688" s="3">
        <f t="shared" si="102"/>
        <v>0.14172772273205797</v>
      </c>
      <c r="S688" s="7">
        <f t="shared" si="103"/>
        <v>7.0557826000671771</v>
      </c>
    </row>
    <row r="689" spans="1:19" x14ac:dyDescent="0.25">
      <c r="A689" s="1">
        <v>71</v>
      </c>
      <c r="B689" s="5">
        <v>0.72569444444444453</v>
      </c>
      <c r="C689" s="1" t="s">
        <v>176</v>
      </c>
      <c r="D689" s="1">
        <v>7</v>
      </c>
      <c r="E689" s="1">
        <v>3</v>
      </c>
      <c r="F689" s="1" t="s">
        <v>717</v>
      </c>
      <c r="G689" s="2">
        <v>57.008099999999992</v>
      </c>
      <c r="H689" s="1">
        <f>1+COUNTIFS(A:A,A689,G:G,"&gt;"&amp;G689)</f>
        <v>4</v>
      </c>
      <c r="I689" s="2">
        <f>AVERAGEIF(A:A,A689,G:G)</f>
        <v>50.44588148148145</v>
      </c>
      <c r="J689" s="2">
        <f t="shared" si="96"/>
        <v>6.5622185185185415</v>
      </c>
      <c r="K689" s="2">
        <f t="shared" si="97"/>
        <v>96.562218518518534</v>
      </c>
      <c r="L689" s="2">
        <f t="shared" si="98"/>
        <v>328.23608181501572</v>
      </c>
      <c r="M689" s="2">
        <f>SUMIF(A:A,A689,L:L)</f>
        <v>2541.6754502702292</v>
      </c>
      <c r="N689" s="3">
        <f t="shared" si="99"/>
        <v>0.12914161868310836</v>
      </c>
      <c r="O689" s="6">
        <f t="shared" si="100"/>
        <v>7.743437090205834</v>
      </c>
      <c r="P689" s="3">
        <f t="shared" si="101"/>
        <v>0.12914161868310836</v>
      </c>
      <c r="Q689" s="3">
        <f>IF(ISNUMBER(P689),SUMIF(A:A,A689,P:P),"")</f>
        <v>0.93028884972818982</v>
      </c>
      <c r="R689" s="3">
        <f t="shared" si="102"/>
        <v>0.13881883967634434</v>
      </c>
      <c r="S689" s="7">
        <f t="shared" si="103"/>
        <v>7.2036331835901857</v>
      </c>
    </row>
    <row r="690" spans="1:19" x14ac:dyDescent="0.25">
      <c r="A690" s="1">
        <v>71</v>
      </c>
      <c r="B690" s="5">
        <v>0.72569444444444453</v>
      </c>
      <c r="C690" s="1" t="s">
        <v>176</v>
      </c>
      <c r="D690" s="1">
        <v>7</v>
      </c>
      <c r="E690" s="1">
        <v>6</v>
      </c>
      <c r="F690" s="1" t="s">
        <v>720</v>
      </c>
      <c r="G690" s="2">
        <v>51.221066666666601</v>
      </c>
      <c r="H690" s="1">
        <f>1+COUNTIFS(A:A,A690,G:G,"&gt;"&amp;G690)</f>
        <v>5</v>
      </c>
      <c r="I690" s="2">
        <f>AVERAGEIF(A:A,A690,G:G)</f>
        <v>50.44588148148145</v>
      </c>
      <c r="J690" s="2">
        <f t="shared" si="96"/>
        <v>0.77518518518515123</v>
      </c>
      <c r="K690" s="2">
        <f t="shared" si="97"/>
        <v>90.775185185185151</v>
      </c>
      <c r="L690" s="2">
        <f t="shared" si="98"/>
        <v>231.9475134892308</v>
      </c>
      <c r="M690" s="2">
        <f>SUMIF(A:A,A690,L:L)</f>
        <v>2541.6754502702292</v>
      </c>
      <c r="N690" s="3">
        <f t="shared" si="99"/>
        <v>9.1257722721667822E-2</v>
      </c>
      <c r="O690" s="6">
        <f t="shared" si="100"/>
        <v>10.957976707899643</v>
      </c>
      <c r="P690" s="3">
        <f t="shared" si="101"/>
        <v>9.1257722721667822E-2</v>
      </c>
      <c r="Q690" s="3">
        <f>IF(ISNUMBER(P690),SUMIF(A:A,A690,P:P),"")</f>
        <v>0.93028884972818982</v>
      </c>
      <c r="R690" s="3">
        <f t="shared" si="102"/>
        <v>9.8096115790629282E-2</v>
      </c>
      <c r="S690" s="7">
        <f t="shared" si="103"/>
        <v>10.194083546940254</v>
      </c>
    </row>
    <row r="691" spans="1:19" x14ac:dyDescent="0.25">
      <c r="A691" s="1">
        <v>71</v>
      </c>
      <c r="B691" s="5">
        <v>0.72569444444444453</v>
      </c>
      <c r="C691" s="1" t="s">
        <v>176</v>
      </c>
      <c r="D691" s="1">
        <v>7</v>
      </c>
      <c r="E691" s="1">
        <v>9</v>
      </c>
      <c r="F691" s="1" t="s">
        <v>723</v>
      </c>
      <c r="G691" s="2">
        <v>43.9337666666666</v>
      </c>
      <c r="H691" s="1">
        <f>1+COUNTIFS(A:A,A691,G:G,"&gt;"&amp;G691)</f>
        <v>6</v>
      </c>
      <c r="I691" s="2">
        <f>AVERAGEIF(A:A,A691,G:G)</f>
        <v>50.44588148148145</v>
      </c>
      <c r="J691" s="2">
        <f t="shared" si="96"/>
        <v>-6.5121148148148507</v>
      </c>
      <c r="K691" s="2">
        <f t="shared" si="97"/>
        <v>83.487885185185149</v>
      </c>
      <c r="L691" s="2">
        <f t="shared" si="98"/>
        <v>149.79581165474619</v>
      </c>
      <c r="M691" s="2">
        <f>SUMIF(A:A,A691,L:L)</f>
        <v>2541.6754502702292</v>
      </c>
      <c r="N691" s="3">
        <f t="shared" si="99"/>
        <v>5.8935853371373595E-2</v>
      </c>
      <c r="O691" s="6">
        <f t="shared" si="100"/>
        <v>16.967600243245503</v>
      </c>
      <c r="P691" s="3">
        <f t="shared" si="101"/>
        <v>5.8935853371373595E-2</v>
      </c>
      <c r="Q691" s="3">
        <f>IF(ISNUMBER(P691),SUMIF(A:A,A691,P:P),"")</f>
        <v>0.93028884972818982</v>
      </c>
      <c r="R691" s="3">
        <f t="shared" si="102"/>
        <v>6.3352208713017874E-2</v>
      </c>
      <c r="S691" s="7">
        <f t="shared" si="103"/>
        <v>15.784769312936612</v>
      </c>
    </row>
    <row r="692" spans="1:19" x14ac:dyDescent="0.25">
      <c r="A692" s="1">
        <v>71</v>
      </c>
      <c r="B692" s="5">
        <v>0.72569444444444453</v>
      </c>
      <c r="C692" s="1" t="s">
        <v>176</v>
      </c>
      <c r="D692" s="1">
        <v>7</v>
      </c>
      <c r="E692" s="1">
        <v>8</v>
      </c>
      <c r="F692" s="1" t="s">
        <v>722</v>
      </c>
      <c r="G692" s="2">
        <v>40.490600000000001</v>
      </c>
      <c r="H692" s="1">
        <f>1+COUNTIFS(A:A,A692,G:G,"&gt;"&amp;G692)</f>
        <v>7</v>
      </c>
      <c r="I692" s="2">
        <f>AVERAGEIF(A:A,A692,G:G)</f>
        <v>50.44588148148145</v>
      </c>
      <c r="J692" s="2">
        <f t="shared" si="96"/>
        <v>-9.9552814814814496</v>
      </c>
      <c r="K692" s="2">
        <f t="shared" si="97"/>
        <v>80.04471851851855</v>
      </c>
      <c r="L692" s="2">
        <f t="shared" si="98"/>
        <v>121.83688124346568</v>
      </c>
      <c r="M692" s="2">
        <f>SUMIF(A:A,A692,L:L)</f>
        <v>2541.6754502702292</v>
      </c>
      <c r="N692" s="3">
        <f t="shared" si="99"/>
        <v>4.7935656470424685E-2</v>
      </c>
      <c r="O692" s="6">
        <f t="shared" si="100"/>
        <v>20.861297698446656</v>
      </c>
      <c r="P692" s="3">
        <f t="shared" si="101"/>
        <v>4.7935656470424685E-2</v>
      </c>
      <c r="Q692" s="3">
        <f>IF(ISNUMBER(P692),SUMIF(A:A,A692,P:P),"")</f>
        <v>0.93028884972818982</v>
      </c>
      <c r="R692" s="3">
        <f t="shared" si="102"/>
        <v>5.1527712585645251E-2</v>
      </c>
      <c r="S692" s="7">
        <f t="shared" si="103"/>
        <v>19.407032639725269</v>
      </c>
    </row>
    <row r="693" spans="1:19" x14ac:dyDescent="0.25">
      <c r="A693" s="1">
        <v>71</v>
      </c>
      <c r="B693" s="5">
        <v>0.72569444444444453</v>
      </c>
      <c r="C693" s="1" t="s">
        <v>176</v>
      </c>
      <c r="D693" s="1">
        <v>7</v>
      </c>
      <c r="E693" s="1">
        <v>7</v>
      </c>
      <c r="F693" s="1" t="s">
        <v>721</v>
      </c>
      <c r="G693" s="2">
        <v>35.426833333333398</v>
      </c>
      <c r="H693" s="1">
        <f>1+COUNTIFS(A:A,A693,G:G,"&gt;"&amp;G693)</f>
        <v>8</v>
      </c>
      <c r="I693" s="2">
        <f>AVERAGEIF(A:A,A693,G:G)</f>
        <v>50.44588148148145</v>
      </c>
      <c r="J693" s="2">
        <f t="shared" si="96"/>
        <v>-15.019048148148052</v>
      </c>
      <c r="K693" s="2">
        <f t="shared" si="97"/>
        <v>74.980951851851955</v>
      </c>
      <c r="L693" s="2">
        <f t="shared" si="98"/>
        <v>89.914310488922879</v>
      </c>
      <c r="M693" s="2">
        <f>SUMIF(A:A,A693,L:L)</f>
        <v>2541.6754502702292</v>
      </c>
      <c r="N693" s="3">
        <f t="shared" si="99"/>
        <v>3.5375999905638326E-2</v>
      </c>
      <c r="O693" s="6">
        <f t="shared" si="100"/>
        <v>28.26775222375035</v>
      </c>
      <c r="P693" s="3" t="str">
        <f t="shared" si="101"/>
        <v/>
      </c>
      <c r="Q693" s="3" t="str">
        <f>IF(ISNUMBER(P693),SUMIF(A:A,A693,P:P),"")</f>
        <v/>
      </c>
      <c r="R693" s="3" t="str">
        <f t="shared" si="102"/>
        <v/>
      </c>
      <c r="S693" s="7" t="str">
        <f t="shared" si="103"/>
        <v/>
      </c>
    </row>
    <row r="694" spans="1:19" x14ac:dyDescent="0.25">
      <c r="A694" s="1">
        <v>71</v>
      </c>
      <c r="B694" s="5">
        <v>0.72569444444444453</v>
      </c>
      <c r="C694" s="1" t="s">
        <v>176</v>
      </c>
      <c r="D694" s="1">
        <v>7</v>
      </c>
      <c r="E694" s="1">
        <v>5</v>
      </c>
      <c r="F694" s="1" t="s">
        <v>719</v>
      </c>
      <c r="G694" s="2">
        <v>34.929100000000005</v>
      </c>
      <c r="H694" s="1">
        <f>1+COUNTIFS(A:A,A694,G:G,"&gt;"&amp;G694)</f>
        <v>9</v>
      </c>
      <c r="I694" s="2">
        <f>AVERAGEIF(A:A,A694,G:G)</f>
        <v>50.44588148148145</v>
      </c>
      <c r="J694" s="2">
        <f t="shared" si="96"/>
        <v>-15.516781481481445</v>
      </c>
      <c r="K694" s="2">
        <f t="shared" si="97"/>
        <v>74.483218518518555</v>
      </c>
      <c r="L694" s="2">
        <f t="shared" si="98"/>
        <v>87.268808767035637</v>
      </c>
      <c r="M694" s="2">
        <f>SUMIF(A:A,A694,L:L)</f>
        <v>2541.6754502702292</v>
      </c>
      <c r="N694" s="3">
        <f t="shared" si="99"/>
        <v>3.4335150366171761E-2</v>
      </c>
      <c r="O694" s="6">
        <f t="shared" si="100"/>
        <v>29.124672218859317</v>
      </c>
      <c r="P694" s="3" t="str">
        <f t="shared" si="101"/>
        <v/>
      </c>
      <c r="Q694" s="3" t="str">
        <f>IF(ISNUMBER(P694),SUMIF(A:A,A694,P:P),"")</f>
        <v/>
      </c>
      <c r="R694" s="3" t="str">
        <f t="shared" si="102"/>
        <v/>
      </c>
      <c r="S694" s="7" t="str">
        <f t="shared" si="103"/>
        <v/>
      </c>
    </row>
    <row r="695" spans="1:19" x14ac:dyDescent="0.25">
      <c r="A695" s="1">
        <v>72</v>
      </c>
      <c r="B695" s="5">
        <v>0.73263888888888884</v>
      </c>
      <c r="C695" s="1" t="s">
        <v>283</v>
      </c>
      <c r="D695" s="1">
        <v>6</v>
      </c>
      <c r="E695" s="1">
        <v>6</v>
      </c>
      <c r="F695" s="1" t="s">
        <v>728</v>
      </c>
      <c r="G695" s="2">
        <v>63.787300000000002</v>
      </c>
      <c r="H695" s="1">
        <f>1+COUNTIFS(A:A,A695,G:G,"&gt;"&amp;G695)</f>
        <v>1</v>
      </c>
      <c r="I695" s="2">
        <f>AVERAGEIF(A:A,A695,G:G)</f>
        <v>51.582876190476192</v>
      </c>
      <c r="J695" s="2">
        <f t="shared" si="96"/>
        <v>12.20442380952381</v>
      </c>
      <c r="K695" s="2">
        <f t="shared" si="97"/>
        <v>102.2044238095238</v>
      </c>
      <c r="L695" s="2">
        <f t="shared" si="98"/>
        <v>460.47816032732891</v>
      </c>
      <c r="M695" s="2">
        <f>SUMIF(A:A,A695,L:L)</f>
        <v>1754.059864032497</v>
      </c>
      <c r="N695" s="3">
        <f t="shared" si="99"/>
        <v>0.26252134819886497</v>
      </c>
      <c r="O695" s="6">
        <f t="shared" si="100"/>
        <v>3.8092140195870119</v>
      </c>
      <c r="P695" s="3">
        <f t="shared" si="101"/>
        <v>0.26252134819886497</v>
      </c>
      <c r="Q695" s="3">
        <f>IF(ISNUMBER(P695),SUMIF(A:A,A695,P:P),"")</f>
        <v>1</v>
      </c>
      <c r="R695" s="3">
        <f t="shared" si="102"/>
        <v>0.26252134819886497</v>
      </c>
      <c r="S695" s="7">
        <f t="shared" si="103"/>
        <v>3.8092140195870119</v>
      </c>
    </row>
    <row r="696" spans="1:19" x14ac:dyDescent="0.25">
      <c r="A696" s="1">
        <v>72</v>
      </c>
      <c r="B696" s="5">
        <v>0.73263888888888884</v>
      </c>
      <c r="C696" s="1" t="s">
        <v>283</v>
      </c>
      <c r="D696" s="1">
        <v>6</v>
      </c>
      <c r="E696" s="1">
        <v>3</v>
      </c>
      <c r="F696" s="1" t="s">
        <v>726</v>
      </c>
      <c r="G696" s="2">
        <v>60.337766666666703</v>
      </c>
      <c r="H696" s="1">
        <f>1+COUNTIFS(A:A,A696,G:G,"&gt;"&amp;G696)</f>
        <v>2</v>
      </c>
      <c r="I696" s="2">
        <f>AVERAGEIF(A:A,A696,G:G)</f>
        <v>51.582876190476192</v>
      </c>
      <c r="J696" s="2">
        <f t="shared" si="96"/>
        <v>8.7548904761905106</v>
      </c>
      <c r="K696" s="2">
        <f t="shared" si="97"/>
        <v>98.754890476190511</v>
      </c>
      <c r="L696" s="2">
        <f t="shared" si="98"/>
        <v>374.38827546120081</v>
      </c>
      <c r="M696" s="2">
        <f>SUMIF(A:A,A696,L:L)</f>
        <v>1754.059864032497</v>
      </c>
      <c r="N696" s="3">
        <f t="shared" si="99"/>
        <v>0.21344099089098398</v>
      </c>
      <c r="O696" s="6">
        <f t="shared" si="100"/>
        <v>4.6851356706395482</v>
      </c>
      <c r="P696" s="3">
        <f t="shared" si="101"/>
        <v>0.21344099089098398</v>
      </c>
      <c r="Q696" s="3">
        <f>IF(ISNUMBER(P696),SUMIF(A:A,A696,P:P),"")</f>
        <v>1</v>
      </c>
      <c r="R696" s="3">
        <f t="shared" si="102"/>
        <v>0.21344099089098398</v>
      </c>
      <c r="S696" s="7">
        <f t="shared" si="103"/>
        <v>4.6851356706395482</v>
      </c>
    </row>
    <row r="697" spans="1:19" x14ac:dyDescent="0.25">
      <c r="A697" s="1">
        <v>72</v>
      </c>
      <c r="B697" s="5">
        <v>0.73263888888888884</v>
      </c>
      <c r="C697" s="1" t="s">
        <v>283</v>
      </c>
      <c r="D697" s="1">
        <v>6</v>
      </c>
      <c r="E697" s="1">
        <v>7</v>
      </c>
      <c r="F697" s="1" t="s">
        <v>729</v>
      </c>
      <c r="G697" s="2">
        <v>53.172566666666697</v>
      </c>
      <c r="H697" s="1">
        <f>1+COUNTIFS(A:A,A697,G:G,"&gt;"&amp;G697)</f>
        <v>3</v>
      </c>
      <c r="I697" s="2">
        <f>AVERAGEIF(A:A,A697,G:G)</f>
        <v>51.582876190476192</v>
      </c>
      <c r="J697" s="2">
        <f t="shared" si="96"/>
        <v>1.5896904761905049</v>
      </c>
      <c r="K697" s="2">
        <f t="shared" si="97"/>
        <v>91.589690476190498</v>
      </c>
      <c r="L697" s="2">
        <f t="shared" si="98"/>
        <v>243.56441087039209</v>
      </c>
      <c r="M697" s="2">
        <f>SUMIF(A:A,A697,L:L)</f>
        <v>1754.059864032497</v>
      </c>
      <c r="N697" s="3">
        <f t="shared" si="99"/>
        <v>0.13885752468587334</v>
      </c>
      <c r="O697" s="6">
        <f t="shared" si="100"/>
        <v>7.2016262875362553</v>
      </c>
      <c r="P697" s="3">
        <f t="shared" si="101"/>
        <v>0.13885752468587334</v>
      </c>
      <c r="Q697" s="3">
        <f>IF(ISNUMBER(P697),SUMIF(A:A,A697,P:P),"")</f>
        <v>1</v>
      </c>
      <c r="R697" s="3">
        <f t="shared" si="102"/>
        <v>0.13885752468587334</v>
      </c>
      <c r="S697" s="7">
        <f t="shared" si="103"/>
        <v>7.2016262875362553</v>
      </c>
    </row>
    <row r="698" spans="1:19" x14ac:dyDescent="0.25">
      <c r="A698" s="1">
        <v>72</v>
      </c>
      <c r="B698" s="5">
        <v>0.73263888888888884</v>
      </c>
      <c r="C698" s="1" t="s">
        <v>283</v>
      </c>
      <c r="D698" s="1">
        <v>6</v>
      </c>
      <c r="E698" s="1">
        <v>2</v>
      </c>
      <c r="F698" s="1" t="s">
        <v>725</v>
      </c>
      <c r="G698" s="2">
        <v>52.687433333333303</v>
      </c>
      <c r="H698" s="1">
        <f>1+COUNTIFS(A:A,A698,G:G,"&gt;"&amp;G698)</f>
        <v>4</v>
      </c>
      <c r="I698" s="2">
        <f>AVERAGEIF(A:A,A698,G:G)</f>
        <v>51.582876190476192</v>
      </c>
      <c r="J698" s="2">
        <f t="shared" si="96"/>
        <v>1.1045571428571108</v>
      </c>
      <c r="K698" s="2">
        <f t="shared" si="97"/>
        <v>91.104557142857118</v>
      </c>
      <c r="L698" s="2">
        <f t="shared" si="98"/>
        <v>236.57692718970415</v>
      </c>
      <c r="M698" s="2">
        <f>SUMIF(A:A,A698,L:L)</f>
        <v>1754.059864032497</v>
      </c>
      <c r="N698" s="3">
        <f t="shared" si="99"/>
        <v>0.13487391852512118</v>
      </c>
      <c r="O698" s="6">
        <f t="shared" si="100"/>
        <v>7.4143319252175743</v>
      </c>
      <c r="P698" s="3">
        <f t="shared" si="101"/>
        <v>0.13487391852512118</v>
      </c>
      <c r="Q698" s="3">
        <f>IF(ISNUMBER(P698),SUMIF(A:A,A698,P:P),"")</f>
        <v>1</v>
      </c>
      <c r="R698" s="3">
        <f t="shared" si="102"/>
        <v>0.13487391852512118</v>
      </c>
      <c r="S698" s="7">
        <f t="shared" si="103"/>
        <v>7.4143319252175743</v>
      </c>
    </row>
    <row r="699" spans="1:19" x14ac:dyDescent="0.25">
      <c r="A699" s="1">
        <v>72</v>
      </c>
      <c r="B699" s="5">
        <v>0.73263888888888884</v>
      </c>
      <c r="C699" s="1" t="s">
        <v>283</v>
      </c>
      <c r="D699" s="1">
        <v>6</v>
      </c>
      <c r="E699" s="1">
        <v>1</v>
      </c>
      <c r="F699" s="1" t="s">
        <v>724</v>
      </c>
      <c r="G699" s="2">
        <v>51.152500000000003</v>
      </c>
      <c r="H699" s="1">
        <f>1+COUNTIFS(A:A,A699,G:G,"&gt;"&amp;G699)</f>
        <v>5</v>
      </c>
      <c r="I699" s="2">
        <f>AVERAGEIF(A:A,A699,G:G)</f>
        <v>51.582876190476192</v>
      </c>
      <c r="J699" s="2">
        <f t="shared" si="96"/>
        <v>-0.43037619047618847</v>
      </c>
      <c r="K699" s="2">
        <f t="shared" si="97"/>
        <v>89.569623809523819</v>
      </c>
      <c r="L699" s="2">
        <f t="shared" si="98"/>
        <v>215.76231937635882</v>
      </c>
      <c r="M699" s="2">
        <f>SUMIF(A:A,A699,L:L)</f>
        <v>1754.059864032497</v>
      </c>
      <c r="N699" s="3">
        <f t="shared" si="99"/>
        <v>0.12300738635016248</v>
      </c>
      <c r="O699" s="6">
        <f t="shared" si="100"/>
        <v>8.1295931055174329</v>
      </c>
      <c r="P699" s="3">
        <f t="shared" si="101"/>
        <v>0.12300738635016248</v>
      </c>
      <c r="Q699" s="3">
        <f>IF(ISNUMBER(P699),SUMIF(A:A,A699,P:P),"")</f>
        <v>1</v>
      </c>
      <c r="R699" s="3">
        <f t="shared" si="102"/>
        <v>0.12300738635016248</v>
      </c>
      <c r="S699" s="7">
        <f t="shared" si="103"/>
        <v>8.1295931055174329</v>
      </c>
    </row>
    <row r="700" spans="1:19" x14ac:dyDescent="0.25">
      <c r="A700" s="1">
        <v>72</v>
      </c>
      <c r="B700" s="5">
        <v>0.73263888888888884</v>
      </c>
      <c r="C700" s="1" t="s">
        <v>283</v>
      </c>
      <c r="D700" s="1">
        <v>6</v>
      </c>
      <c r="E700" s="1">
        <v>5</v>
      </c>
      <c r="F700" s="1" t="s">
        <v>727</v>
      </c>
      <c r="G700" s="2">
        <v>42.560466666666599</v>
      </c>
      <c r="H700" s="1">
        <f>1+COUNTIFS(A:A,A700,G:G,"&gt;"&amp;G700)</f>
        <v>6</v>
      </c>
      <c r="I700" s="2">
        <f>AVERAGEIF(A:A,A700,G:G)</f>
        <v>51.582876190476192</v>
      </c>
      <c r="J700" s="2">
        <f t="shared" si="96"/>
        <v>-9.0224095238095927</v>
      </c>
      <c r="K700" s="2">
        <f t="shared" si="97"/>
        <v>80.977590476190414</v>
      </c>
      <c r="L700" s="2">
        <f t="shared" si="98"/>
        <v>128.85083642901733</v>
      </c>
      <c r="M700" s="2">
        <f>SUMIF(A:A,A700,L:L)</f>
        <v>1754.059864032497</v>
      </c>
      <c r="N700" s="3">
        <f t="shared" si="99"/>
        <v>7.3458631071345329E-2</v>
      </c>
      <c r="O700" s="6">
        <f t="shared" si="100"/>
        <v>13.613104211386251</v>
      </c>
      <c r="P700" s="3">
        <f t="shared" si="101"/>
        <v>7.3458631071345329E-2</v>
      </c>
      <c r="Q700" s="3">
        <f>IF(ISNUMBER(P700),SUMIF(A:A,A700,P:P),"")</f>
        <v>1</v>
      </c>
      <c r="R700" s="3">
        <f t="shared" si="102"/>
        <v>7.3458631071345329E-2</v>
      </c>
      <c r="S700" s="7">
        <f t="shared" si="103"/>
        <v>13.613104211386251</v>
      </c>
    </row>
    <row r="701" spans="1:19" x14ac:dyDescent="0.25">
      <c r="A701" s="1">
        <v>72</v>
      </c>
      <c r="B701" s="5">
        <v>0.73263888888888884</v>
      </c>
      <c r="C701" s="1" t="s">
        <v>283</v>
      </c>
      <c r="D701" s="1">
        <v>6</v>
      </c>
      <c r="E701" s="1">
        <v>8</v>
      </c>
      <c r="F701" s="1" t="s">
        <v>730</v>
      </c>
      <c r="G701" s="2">
        <v>37.382100000000001</v>
      </c>
      <c r="H701" s="1">
        <f>1+COUNTIFS(A:A,A701,G:G,"&gt;"&amp;G701)</f>
        <v>7</v>
      </c>
      <c r="I701" s="2">
        <f>AVERAGEIF(A:A,A701,G:G)</f>
        <v>51.582876190476192</v>
      </c>
      <c r="J701" s="2">
        <f t="shared" si="96"/>
        <v>-14.200776190476191</v>
      </c>
      <c r="K701" s="2">
        <f t="shared" si="97"/>
        <v>75.799223809523809</v>
      </c>
      <c r="L701" s="2">
        <f t="shared" si="98"/>
        <v>94.438934378494821</v>
      </c>
      <c r="M701" s="2">
        <f>SUMIF(A:A,A701,L:L)</f>
        <v>1754.059864032497</v>
      </c>
      <c r="N701" s="3">
        <f t="shared" si="99"/>
        <v>5.3840200277648666E-2</v>
      </c>
      <c r="O701" s="6">
        <f t="shared" si="100"/>
        <v>18.57348217211484</v>
      </c>
      <c r="P701" s="3">
        <f t="shared" si="101"/>
        <v>5.3840200277648666E-2</v>
      </c>
      <c r="Q701" s="3">
        <f>IF(ISNUMBER(P701),SUMIF(A:A,A701,P:P),"")</f>
        <v>1</v>
      </c>
      <c r="R701" s="3">
        <f t="shared" si="102"/>
        <v>5.3840200277648666E-2</v>
      </c>
      <c r="S701" s="7">
        <f t="shared" si="103"/>
        <v>18.57348217211484</v>
      </c>
    </row>
    <row r="702" spans="1:19" x14ac:dyDescent="0.25">
      <c r="A702" s="1">
        <v>73</v>
      </c>
      <c r="B702" s="5">
        <v>0.74305555555555547</v>
      </c>
      <c r="C702" s="1" t="s">
        <v>330</v>
      </c>
      <c r="D702" s="1">
        <v>6</v>
      </c>
      <c r="E702" s="1">
        <v>4</v>
      </c>
      <c r="F702" s="1" t="s">
        <v>734</v>
      </c>
      <c r="G702" s="2">
        <v>70.565066666666695</v>
      </c>
      <c r="H702" s="1">
        <f>1+COUNTIFS(A:A,A702,G:G,"&gt;"&amp;G702)</f>
        <v>1</v>
      </c>
      <c r="I702" s="2">
        <f>AVERAGEIF(A:A,A702,G:G)</f>
        <v>49.693262500000017</v>
      </c>
      <c r="J702" s="2">
        <f t="shared" si="96"/>
        <v>20.871804166666678</v>
      </c>
      <c r="K702" s="2">
        <f t="shared" si="97"/>
        <v>110.87180416666668</v>
      </c>
      <c r="L702" s="2">
        <f t="shared" si="98"/>
        <v>774.57016524390531</v>
      </c>
      <c r="M702" s="2">
        <f>SUMIF(A:A,A702,L:L)</f>
        <v>2390.7539754980094</v>
      </c>
      <c r="N702" s="3">
        <f t="shared" si="99"/>
        <v>0.32398572717318491</v>
      </c>
      <c r="O702" s="6">
        <f t="shared" si="100"/>
        <v>3.0865557218372621</v>
      </c>
      <c r="P702" s="3">
        <f t="shared" si="101"/>
        <v>0.32398572717318491</v>
      </c>
      <c r="Q702" s="3">
        <f>IF(ISNUMBER(P702),SUMIF(A:A,A702,P:P),"")</f>
        <v>0.97805951713828232</v>
      </c>
      <c r="R702" s="3">
        <f t="shared" si="102"/>
        <v>0.33125359090737055</v>
      </c>
      <c r="S702" s="7">
        <f t="shared" si="103"/>
        <v>3.0188351989205544</v>
      </c>
    </row>
    <row r="703" spans="1:19" x14ac:dyDescent="0.25">
      <c r="A703" s="1">
        <v>73</v>
      </c>
      <c r="B703" s="5">
        <v>0.74305555555555547</v>
      </c>
      <c r="C703" s="1" t="s">
        <v>330</v>
      </c>
      <c r="D703" s="1">
        <v>6</v>
      </c>
      <c r="E703" s="1">
        <v>1</v>
      </c>
      <c r="F703" s="1" t="s">
        <v>731</v>
      </c>
      <c r="G703" s="2">
        <v>65.976933333333392</v>
      </c>
      <c r="H703" s="1">
        <f>1+COUNTIFS(A:A,A703,G:G,"&gt;"&amp;G703)</f>
        <v>2</v>
      </c>
      <c r="I703" s="2">
        <f>AVERAGEIF(A:A,A703,G:G)</f>
        <v>49.693262500000017</v>
      </c>
      <c r="J703" s="2">
        <f t="shared" si="96"/>
        <v>16.283670833333375</v>
      </c>
      <c r="K703" s="2">
        <f t="shared" si="97"/>
        <v>106.28367083333337</v>
      </c>
      <c r="L703" s="2">
        <f t="shared" si="98"/>
        <v>588.17248692976148</v>
      </c>
      <c r="M703" s="2">
        <f>SUMIF(A:A,A703,L:L)</f>
        <v>2390.7539754980094</v>
      </c>
      <c r="N703" s="3">
        <f t="shared" si="99"/>
        <v>0.24601966281672349</v>
      </c>
      <c r="O703" s="6">
        <f t="shared" si="100"/>
        <v>4.0647157570692505</v>
      </c>
      <c r="P703" s="3">
        <f t="shared" si="101"/>
        <v>0.24601966281672349</v>
      </c>
      <c r="Q703" s="3">
        <f>IF(ISNUMBER(P703),SUMIF(A:A,A703,P:P),"")</f>
        <v>0.97805951713828232</v>
      </c>
      <c r="R703" s="3">
        <f t="shared" si="102"/>
        <v>0.25153853983912533</v>
      </c>
      <c r="S703" s="7">
        <f t="shared" si="103"/>
        <v>3.9755339306635187</v>
      </c>
    </row>
    <row r="704" spans="1:19" x14ac:dyDescent="0.25">
      <c r="A704" s="1">
        <v>73</v>
      </c>
      <c r="B704" s="5">
        <v>0.74305555555555547</v>
      </c>
      <c r="C704" s="1" t="s">
        <v>330</v>
      </c>
      <c r="D704" s="1">
        <v>6</v>
      </c>
      <c r="E704" s="1">
        <v>5</v>
      </c>
      <c r="F704" s="1" t="s">
        <v>735</v>
      </c>
      <c r="G704" s="2">
        <v>53.304533333333303</v>
      </c>
      <c r="H704" s="1">
        <f>1+COUNTIFS(A:A,A704,G:G,"&gt;"&amp;G704)</f>
        <v>3</v>
      </c>
      <c r="I704" s="2">
        <f>AVERAGEIF(A:A,A704,G:G)</f>
        <v>49.693262500000017</v>
      </c>
      <c r="J704" s="2">
        <f t="shared" si="96"/>
        <v>3.6112708333332861</v>
      </c>
      <c r="K704" s="2">
        <f t="shared" si="97"/>
        <v>93.611270833333293</v>
      </c>
      <c r="L704" s="2">
        <f t="shared" si="98"/>
        <v>274.97391812861412</v>
      </c>
      <c r="M704" s="2">
        <f>SUMIF(A:A,A704,L:L)</f>
        <v>2390.7539754980094</v>
      </c>
      <c r="N704" s="3">
        <f t="shared" si="99"/>
        <v>0.1150155645234618</v>
      </c>
      <c r="O704" s="6">
        <f t="shared" si="100"/>
        <v>8.694475431592668</v>
      </c>
      <c r="P704" s="3">
        <f t="shared" si="101"/>
        <v>0.1150155645234618</v>
      </c>
      <c r="Q704" s="3">
        <f>IF(ISNUMBER(P704),SUMIF(A:A,A704,P:P),"")</f>
        <v>0.97805951713828232</v>
      </c>
      <c r="R704" s="3">
        <f t="shared" si="102"/>
        <v>0.11759567031256689</v>
      </c>
      <c r="S704" s="7">
        <f t="shared" si="103"/>
        <v>8.5037144423941839</v>
      </c>
    </row>
    <row r="705" spans="1:19" x14ac:dyDescent="0.25">
      <c r="A705" s="1">
        <v>73</v>
      </c>
      <c r="B705" s="5">
        <v>0.74305555555555547</v>
      </c>
      <c r="C705" s="1" t="s">
        <v>330</v>
      </c>
      <c r="D705" s="1">
        <v>6</v>
      </c>
      <c r="E705" s="1">
        <v>3</v>
      </c>
      <c r="F705" s="1" t="s">
        <v>733</v>
      </c>
      <c r="G705" s="2">
        <v>49.585700000000003</v>
      </c>
      <c r="H705" s="1">
        <f>1+COUNTIFS(A:A,A705,G:G,"&gt;"&amp;G705)</f>
        <v>4</v>
      </c>
      <c r="I705" s="2">
        <f>AVERAGEIF(A:A,A705,G:G)</f>
        <v>49.693262500000017</v>
      </c>
      <c r="J705" s="2">
        <f t="shared" si="96"/>
        <v>-0.10756250000001444</v>
      </c>
      <c r="K705" s="2">
        <f t="shared" si="97"/>
        <v>89.892437499999986</v>
      </c>
      <c r="L705" s="2">
        <f t="shared" si="98"/>
        <v>219.98211552946123</v>
      </c>
      <c r="M705" s="2">
        <f>SUMIF(A:A,A705,L:L)</f>
        <v>2390.7539754980094</v>
      </c>
      <c r="N705" s="3">
        <f t="shared" si="99"/>
        <v>9.2013698516861211E-2</v>
      </c>
      <c r="O705" s="6">
        <f t="shared" si="100"/>
        <v>10.867947013528136</v>
      </c>
      <c r="P705" s="3">
        <f t="shared" si="101"/>
        <v>9.2013698516861211E-2</v>
      </c>
      <c r="Q705" s="3">
        <f>IF(ISNUMBER(P705),SUMIF(A:A,A705,P:P),"")</f>
        <v>0.97805951713828232</v>
      </c>
      <c r="R705" s="3">
        <f t="shared" si="102"/>
        <v>9.40778111193942E-2</v>
      </c>
      <c r="S705" s="7">
        <f t="shared" si="103"/>
        <v>10.629499008335765</v>
      </c>
    </row>
    <row r="706" spans="1:19" x14ac:dyDescent="0.25">
      <c r="A706" s="1">
        <v>73</v>
      </c>
      <c r="B706" s="5">
        <v>0.74305555555555547</v>
      </c>
      <c r="C706" s="1" t="s">
        <v>330</v>
      </c>
      <c r="D706" s="1">
        <v>6</v>
      </c>
      <c r="E706" s="1">
        <v>2</v>
      </c>
      <c r="F706" s="1" t="s">
        <v>732</v>
      </c>
      <c r="G706" s="2">
        <v>47.317166666666701</v>
      </c>
      <c r="H706" s="1">
        <f>1+COUNTIFS(A:A,A706,G:G,"&gt;"&amp;G706)</f>
        <v>5</v>
      </c>
      <c r="I706" s="2">
        <f>AVERAGEIF(A:A,A706,G:G)</f>
        <v>49.693262500000017</v>
      </c>
      <c r="J706" s="2">
        <f t="shared" ref="J706:J737" si="104">G706-I706</f>
        <v>-2.3760958333333164</v>
      </c>
      <c r="K706" s="2">
        <f t="shared" ref="K706:K737" si="105">90+J706</f>
        <v>87.623904166666676</v>
      </c>
      <c r="L706" s="2">
        <f t="shared" ref="L706:L737" si="106">EXP(0.06*K706)</f>
        <v>191.9882649293053</v>
      </c>
      <c r="M706" s="2">
        <f>SUMIF(A:A,A706,L:L)</f>
        <v>2390.7539754980094</v>
      </c>
      <c r="N706" s="3">
        <f t="shared" ref="N706:N737" si="107">L706/M706</f>
        <v>8.0304484232558024E-2</v>
      </c>
      <c r="O706" s="6">
        <f t="shared" ref="O706:O737" si="108">1/N706</f>
        <v>12.452604727577191</v>
      </c>
      <c r="P706" s="3">
        <f t="shared" ref="P706:P737" si="109">IF(O706&gt;21,"",N706)</f>
        <v>8.0304484232558024E-2</v>
      </c>
      <c r="Q706" s="3">
        <f>IF(ISNUMBER(P706),SUMIF(A:A,A706,P:P),"")</f>
        <v>0.97805951713828232</v>
      </c>
      <c r="R706" s="3">
        <f t="shared" ref="R706:R737" si="110">IFERROR(P706*(1/Q706),"")</f>
        <v>8.2105927937312057E-2</v>
      </c>
      <c r="S706" s="7">
        <f t="shared" ref="S706:S737" si="111">IFERROR(1/R706,"")</f>
        <v>12.179388566968036</v>
      </c>
    </row>
    <row r="707" spans="1:19" x14ac:dyDescent="0.25">
      <c r="A707" s="1">
        <v>73</v>
      </c>
      <c r="B707" s="5">
        <v>0.74305555555555547</v>
      </c>
      <c r="C707" s="1" t="s">
        <v>330</v>
      </c>
      <c r="D707" s="1">
        <v>6</v>
      </c>
      <c r="E707" s="1">
        <v>7</v>
      </c>
      <c r="F707" s="1" t="s">
        <v>737</v>
      </c>
      <c r="G707" s="2">
        <v>43.025000000000006</v>
      </c>
      <c r="H707" s="1">
        <f>1+COUNTIFS(A:A,A707,G:G,"&gt;"&amp;G707)</f>
        <v>6</v>
      </c>
      <c r="I707" s="2">
        <f>AVERAGEIF(A:A,A707,G:G)</f>
        <v>49.693262500000017</v>
      </c>
      <c r="J707" s="2">
        <f t="shared" si="104"/>
        <v>-6.6682625000000115</v>
      </c>
      <c r="K707" s="2">
        <f t="shared" si="105"/>
        <v>83.331737499999988</v>
      </c>
      <c r="L707" s="2">
        <f t="shared" si="106"/>
        <v>148.39894922290128</v>
      </c>
      <c r="M707" s="2">
        <f>SUMIF(A:A,A707,L:L)</f>
        <v>2390.7539754980094</v>
      </c>
      <c r="N707" s="3">
        <f t="shared" si="107"/>
        <v>6.2072028633556417E-2</v>
      </c>
      <c r="O707" s="6">
        <f t="shared" si="108"/>
        <v>16.110316063673736</v>
      </c>
      <c r="P707" s="3">
        <f t="shared" si="109"/>
        <v>6.2072028633556417E-2</v>
      </c>
      <c r="Q707" s="3">
        <f>IF(ISNUMBER(P707),SUMIF(A:A,A707,P:P),"")</f>
        <v>0.97805951713828232</v>
      </c>
      <c r="R707" s="3">
        <f t="shared" si="110"/>
        <v>6.3464469744309443E-2</v>
      </c>
      <c r="S707" s="7">
        <f t="shared" si="111"/>
        <v>15.756847950181845</v>
      </c>
    </row>
    <row r="708" spans="1:19" x14ac:dyDescent="0.25">
      <c r="A708" s="1">
        <v>73</v>
      </c>
      <c r="B708" s="5">
        <v>0.74305555555555547</v>
      </c>
      <c r="C708" s="1" t="s">
        <v>330</v>
      </c>
      <c r="D708" s="1">
        <v>6</v>
      </c>
      <c r="E708" s="1">
        <v>6</v>
      </c>
      <c r="F708" s="1" t="s">
        <v>736</v>
      </c>
      <c r="G708" s="2">
        <v>42.0794</v>
      </c>
      <c r="H708" s="1">
        <f>1+COUNTIFS(A:A,A708,G:G,"&gt;"&amp;G708)</f>
        <v>7</v>
      </c>
      <c r="I708" s="2">
        <f>AVERAGEIF(A:A,A708,G:G)</f>
        <v>49.693262500000017</v>
      </c>
      <c r="J708" s="2">
        <f t="shared" si="104"/>
        <v>-7.6138625000000175</v>
      </c>
      <c r="K708" s="2">
        <f t="shared" si="105"/>
        <v>82.38613749999999</v>
      </c>
      <c r="L708" s="2">
        <f t="shared" si="106"/>
        <v>140.21377888806302</v>
      </c>
      <c r="M708" s="2">
        <f>SUMIF(A:A,A708,L:L)</f>
        <v>2390.7539754980094</v>
      </c>
      <c r="N708" s="3">
        <f t="shared" si="107"/>
        <v>5.8648351241936382E-2</v>
      </c>
      <c r="O708" s="6">
        <f t="shared" si="108"/>
        <v>17.050777708563306</v>
      </c>
      <c r="P708" s="3">
        <f t="shared" si="109"/>
        <v>5.8648351241936382E-2</v>
      </c>
      <c r="Q708" s="3">
        <f>IF(ISNUMBER(P708),SUMIF(A:A,A708,P:P),"")</f>
        <v>0.97805951713828232</v>
      </c>
      <c r="R708" s="3">
        <f t="shared" si="110"/>
        <v>5.9963990139921541E-2</v>
      </c>
      <c r="S708" s="7">
        <f t="shared" si="111"/>
        <v>16.676675412469613</v>
      </c>
    </row>
    <row r="709" spans="1:19" x14ac:dyDescent="0.25">
      <c r="A709" s="1">
        <v>73</v>
      </c>
      <c r="B709" s="5">
        <v>0.74305555555555547</v>
      </c>
      <c r="C709" s="1" t="s">
        <v>330</v>
      </c>
      <c r="D709" s="1">
        <v>6</v>
      </c>
      <c r="E709" s="1">
        <v>8</v>
      </c>
      <c r="F709" s="1" t="s">
        <v>738</v>
      </c>
      <c r="G709" s="2">
        <v>25.692300000000003</v>
      </c>
      <c r="H709" s="1">
        <f>1+COUNTIFS(A:A,A709,G:G,"&gt;"&amp;G709)</f>
        <v>8</v>
      </c>
      <c r="I709" s="2">
        <f>AVERAGEIF(A:A,A709,G:G)</f>
        <v>49.693262500000017</v>
      </c>
      <c r="J709" s="2">
        <f t="shared" si="104"/>
        <v>-24.000962500000014</v>
      </c>
      <c r="K709" s="2">
        <f t="shared" si="105"/>
        <v>65.999037499999986</v>
      </c>
      <c r="L709" s="2">
        <f t="shared" si="106"/>
        <v>52.454296625997998</v>
      </c>
      <c r="M709" s="2">
        <f>SUMIF(A:A,A709,L:L)</f>
        <v>2390.7539754980094</v>
      </c>
      <c r="N709" s="3">
        <f t="shared" si="107"/>
        <v>2.1940482861717896E-2</v>
      </c>
      <c r="O709" s="6">
        <f t="shared" si="108"/>
        <v>45.577848322783083</v>
      </c>
      <c r="P709" s="3" t="str">
        <f t="shared" si="109"/>
        <v/>
      </c>
      <c r="Q709" s="3" t="str">
        <f>IF(ISNUMBER(P709),SUMIF(A:A,A709,P:P),"")</f>
        <v/>
      </c>
      <c r="R709" s="3" t="str">
        <f t="shared" si="110"/>
        <v/>
      </c>
      <c r="S709" s="7" t="str">
        <f t="shared" si="111"/>
        <v/>
      </c>
    </row>
    <row r="710" spans="1:19" x14ac:dyDescent="0.25">
      <c r="A710" s="1">
        <v>74</v>
      </c>
      <c r="B710" s="5">
        <v>0.75694444444444453</v>
      </c>
      <c r="C710" s="1" t="s">
        <v>283</v>
      </c>
      <c r="D710" s="1">
        <v>7</v>
      </c>
      <c r="E710" s="1">
        <v>2</v>
      </c>
      <c r="F710" s="1" t="s">
        <v>740</v>
      </c>
      <c r="G710" s="2">
        <v>66.408199999999994</v>
      </c>
      <c r="H710" s="1">
        <f>1+COUNTIFS(A:A,A710,G:G,"&gt;"&amp;G710)</f>
        <v>1</v>
      </c>
      <c r="I710" s="2">
        <f>AVERAGEIF(A:A,A710,G:G)</f>
        <v>46.220813333333311</v>
      </c>
      <c r="J710" s="2">
        <f t="shared" si="104"/>
        <v>20.187386666666683</v>
      </c>
      <c r="K710" s="2">
        <f t="shared" si="105"/>
        <v>110.18738666666668</v>
      </c>
      <c r="L710" s="2">
        <f t="shared" si="106"/>
        <v>743.40664761425523</v>
      </c>
      <c r="M710" s="2">
        <f>SUMIF(A:A,A710,L:L)</f>
        <v>2729.1656408685099</v>
      </c>
      <c r="N710" s="3">
        <f t="shared" si="107"/>
        <v>0.27239337784484158</v>
      </c>
      <c r="O710" s="6">
        <f t="shared" si="108"/>
        <v>3.6711612004371545</v>
      </c>
      <c r="P710" s="3">
        <f t="shared" si="109"/>
        <v>0.27239337784484158</v>
      </c>
      <c r="Q710" s="3">
        <f>IF(ISNUMBER(P710),SUMIF(A:A,A710,P:P),"")</f>
        <v>0.92877487731897967</v>
      </c>
      <c r="R710" s="3">
        <f t="shared" si="110"/>
        <v>0.29328245681142645</v>
      </c>
      <c r="S710" s="7">
        <f t="shared" si="111"/>
        <v>3.4096822935542166</v>
      </c>
    </row>
    <row r="711" spans="1:19" x14ac:dyDescent="0.25">
      <c r="A711" s="1">
        <v>74</v>
      </c>
      <c r="B711" s="5">
        <v>0.75694444444444453</v>
      </c>
      <c r="C711" s="1" t="s">
        <v>283</v>
      </c>
      <c r="D711" s="1">
        <v>7</v>
      </c>
      <c r="E711" s="1">
        <v>8</v>
      </c>
      <c r="F711" s="1" t="s">
        <v>745</v>
      </c>
      <c r="G711" s="2">
        <v>57.637166666666694</v>
      </c>
      <c r="H711" s="1">
        <f>1+COUNTIFS(A:A,A711,G:G,"&gt;"&amp;G711)</f>
        <v>2</v>
      </c>
      <c r="I711" s="2">
        <f>AVERAGEIF(A:A,A711,G:G)</f>
        <v>46.220813333333311</v>
      </c>
      <c r="J711" s="2">
        <f t="shared" si="104"/>
        <v>11.416353333333383</v>
      </c>
      <c r="K711" s="2">
        <f t="shared" si="105"/>
        <v>101.41635333333338</v>
      </c>
      <c r="L711" s="2">
        <f t="shared" si="106"/>
        <v>439.21155541822583</v>
      </c>
      <c r="M711" s="2">
        <f>SUMIF(A:A,A711,L:L)</f>
        <v>2729.1656408685099</v>
      </c>
      <c r="N711" s="3">
        <f t="shared" si="107"/>
        <v>0.16093253881008643</v>
      </c>
      <c r="O711" s="6">
        <f t="shared" si="108"/>
        <v>6.2137837841487222</v>
      </c>
      <c r="P711" s="3">
        <f t="shared" si="109"/>
        <v>0.16093253881008643</v>
      </c>
      <c r="Q711" s="3">
        <f>IF(ISNUMBER(P711),SUMIF(A:A,A711,P:P),"")</f>
        <v>0.92877487731897967</v>
      </c>
      <c r="R711" s="3">
        <f t="shared" si="110"/>
        <v>0.17327400077254193</v>
      </c>
      <c r="S711" s="7">
        <f t="shared" si="111"/>
        <v>5.7712062718093957</v>
      </c>
    </row>
    <row r="712" spans="1:19" x14ac:dyDescent="0.25">
      <c r="A712" s="1">
        <v>74</v>
      </c>
      <c r="B712" s="5">
        <v>0.75694444444444453</v>
      </c>
      <c r="C712" s="1" t="s">
        <v>283</v>
      </c>
      <c r="D712" s="1">
        <v>7</v>
      </c>
      <c r="E712" s="1">
        <v>4</v>
      </c>
      <c r="F712" s="1" t="s">
        <v>741</v>
      </c>
      <c r="G712" s="2">
        <v>53.692999999999898</v>
      </c>
      <c r="H712" s="1">
        <f>1+COUNTIFS(A:A,A712,G:G,"&gt;"&amp;G712)</f>
        <v>3</v>
      </c>
      <c r="I712" s="2">
        <f>AVERAGEIF(A:A,A712,G:G)</f>
        <v>46.220813333333311</v>
      </c>
      <c r="J712" s="2">
        <f t="shared" si="104"/>
        <v>7.4721866666665875</v>
      </c>
      <c r="K712" s="2">
        <f t="shared" si="105"/>
        <v>97.472186666666587</v>
      </c>
      <c r="L712" s="2">
        <f t="shared" si="106"/>
        <v>346.65539898111842</v>
      </c>
      <c r="M712" s="2">
        <f>SUMIF(A:A,A712,L:L)</f>
        <v>2729.1656408685099</v>
      </c>
      <c r="N712" s="3">
        <f t="shared" si="107"/>
        <v>0.12701881988767869</v>
      </c>
      <c r="O712" s="6">
        <f t="shared" si="108"/>
        <v>7.8728490855472346</v>
      </c>
      <c r="P712" s="3">
        <f t="shared" si="109"/>
        <v>0.12701881988767869</v>
      </c>
      <c r="Q712" s="3">
        <f>IF(ISNUMBER(P712),SUMIF(A:A,A712,P:P),"")</f>
        <v>0.92877487731897967</v>
      </c>
      <c r="R712" s="3">
        <f t="shared" si="110"/>
        <v>0.13675953451102574</v>
      </c>
      <c r="S712" s="7">
        <f t="shared" si="111"/>
        <v>7.3121044435799734</v>
      </c>
    </row>
    <row r="713" spans="1:19" x14ac:dyDescent="0.25">
      <c r="A713" s="1">
        <v>74</v>
      </c>
      <c r="B713" s="5">
        <v>0.75694444444444453</v>
      </c>
      <c r="C713" s="1" t="s">
        <v>283</v>
      </c>
      <c r="D713" s="1">
        <v>7</v>
      </c>
      <c r="E713" s="1">
        <v>1</v>
      </c>
      <c r="F713" s="1" t="s">
        <v>739</v>
      </c>
      <c r="G713" s="2">
        <v>51.258966666666609</v>
      </c>
      <c r="H713" s="1">
        <f>1+COUNTIFS(A:A,A713,G:G,"&gt;"&amp;G713)</f>
        <v>4</v>
      </c>
      <c r="I713" s="2">
        <f>AVERAGEIF(A:A,A713,G:G)</f>
        <v>46.220813333333311</v>
      </c>
      <c r="J713" s="2">
        <f t="shared" si="104"/>
        <v>5.0381533333332982</v>
      </c>
      <c r="K713" s="2">
        <f t="shared" si="105"/>
        <v>95.038153333333298</v>
      </c>
      <c r="L713" s="2">
        <f t="shared" si="106"/>
        <v>299.5523519170905</v>
      </c>
      <c r="M713" s="2">
        <f>SUMIF(A:A,A713,L:L)</f>
        <v>2729.1656408685099</v>
      </c>
      <c r="N713" s="3">
        <f t="shared" si="107"/>
        <v>0.1097596816519217</v>
      </c>
      <c r="O713" s="6">
        <f t="shared" si="108"/>
        <v>9.1108135970298871</v>
      </c>
      <c r="P713" s="3">
        <f t="shared" si="109"/>
        <v>0.1097596816519217</v>
      </c>
      <c r="Q713" s="3">
        <f>IF(ISNUMBER(P713),SUMIF(A:A,A713,P:P),"")</f>
        <v>0.92877487731897967</v>
      </c>
      <c r="R713" s="3">
        <f t="shared" si="110"/>
        <v>0.11817684170006429</v>
      </c>
      <c r="S713" s="7">
        <f t="shared" si="111"/>
        <v>8.4618947808575253</v>
      </c>
    </row>
    <row r="714" spans="1:19" x14ac:dyDescent="0.25">
      <c r="A714" s="1">
        <v>74</v>
      </c>
      <c r="B714" s="5">
        <v>0.75694444444444453</v>
      </c>
      <c r="C714" s="1" t="s">
        <v>283</v>
      </c>
      <c r="D714" s="1">
        <v>7</v>
      </c>
      <c r="E714" s="1">
        <v>5</v>
      </c>
      <c r="F714" s="1" t="s">
        <v>742</v>
      </c>
      <c r="G714" s="2">
        <v>46.474399999999996</v>
      </c>
      <c r="H714" s="1">
        <f>1+COUNTIFS(A:A,A714,G:G,"&gt;"&amp;G714)</f>
        <v>5</v>
      </c>
      <c r="I714" s="2">
        <f>AVERAGEIF(A:A,A714,G:G)</f>
        <v>46.220813333333311</v>
      </c>
      <c r="J714" s="2">
        <f t="shared" si="104"/>
        <v>0.25358666666668483</v>
      </c>
      <c r="K714" s="2">
        <f t="shared" si="105"/>
        <v>90.253586666666678</v>
      </c>
      <c r="L714" s="2">
        <f t="shared" si="106"/>
        <v>224.80091763108129</v>
      </c>
      <c r="M714" s="2">
        <f>SUMIF(A:A,A714,L:L)</f>
        <v>2729.1656408685099</v>
      </c>
      <c r="N714" s="3">
        <f t="shared" si="107"/>
        <v>8.2369832840025886E-2</v>
      </c>
      <c r="O714" s="6">
        <f t="shared" si="108"/>
        <v>12.140366995064133</v>
      </c>
      <c r="P714" s="3">
        <f t="shared" si="109"/>
        <v>8.2369832840025886E-2</v>
      </c>
      <c r="Q714" s="3">
        <f>IF(ISNUMBER(P714),SUMIF(A:A,A714,P:P),"")</f>
        <v>0.92877487731897967</v>
      </c>
      <c r="R714" s="3">
        <f t="shared" si="110"/>
        <v>8.8686542725828571E-2</v>
      </c>
      <c r="S714" s="7">
        <f t="shared" si="111"/>
        <v>11.275667866448082</v>
      </c>
    </row>
    <row r="715" spans="1:19" x14ac:dyDescent="0.25">
      <c r="A715" s="1">
        <v>74</v>
      </c>
      <c r="B715" s="5">
        <v>0.75694444444444453</v>
      </c>
      <c r="C715" s="1" t="s">
        <v>283</v>
      </c>
      <c r="D715" s="1">
        <v>7</v>
      </c>
      <c r="E715" s="1">
        <v>6</v>
      </c>
      <c r="F715" s="1" t="s">
        <v>743</v>
      </c>
      <c r="G715" s="2">
        <v>42.6691</v>
      </c>
      <c r="H715" s="1">
        <f>1+COUNTIFS(A:A,A715,G:G,"&gt;"&amp;G715)</f>
        <v>6</v>
      </c>
      <c r="I715" s="2">
        <f>AVERAGEIF(A:A,A715,G:G)</f>
        <v>46.220813333333311</v>
      </c>
      <c r="J715" s="2">
        <f t="shared" si="104"/>
        <v>-3.5517133333333106</v>
      </c>
      <c r="K715" s="2">
        <f t="shared" si="105"/>
        <v>86.448286666666689</v>
      </c>
      <c r="L715" s="2">
        <f t="shared" si="106"/>
        <v>178.91256091786781</v>
      </c>
      <c r="M715" s="2">
        <f>SUMIF(A:A,A715,L:L)</f>
        <v>2729.1656408685099</v>
      </c>
      <c r="N715" s="3">
        <f t="shared" si="107"/>
        <v>6.5555772152009056E-2</v>
      </c>
      <c r="O715" s="6">
        <f t="shared" si="108"/>
        <v>15.254186888093171</v>
      </c>
      <c r="P715" s="3">
        <f t="shared" si="109"/>
        <v>6.5555772152009056E-2</v>
      </c>
      <c r="Q715" s="3">
        <f>IF(ISNUMBER(P715),SUMIF(A:A,A715,P:P),"")</f>
        <v>0.92877487731897967</v>
      </c>
      <c r="R715" s="3">
        <f t="shared" si="110"/>
        <v>7.0583059202940196E-2</v>
      </c>
      <c r="S715" s="7">
        <f t="shared" si="111"/>
        <v>14.167705555589523</v>
      </c>
    </row>
    <row r="716" spans="1:19" x14ac:dyDescent="0.25">
      <c r="A716" s="1">
        <v>74</v>
      </c>
      <c r="B716" s="5">
        <v>0.75694444444444453</v>
      </c>
      <c r="C716" s="1" t="s">
        <v>283</v>
      </c>
      <c r="D716" s="1">
        <v>7</v>
      </c>
      <c r="E716" s="1">
        <v>11</v>
      </c>
      <c r="F716" s="1" t="s">
        <v>747</v>
      </c>
      <c r="G716" s="2">
        <v>40.081800000000001</v>
      </c>
      <c r="H716" s="1">
        <f>1+COUNTIFS(A:A,A716,G:G,"&gt;"&amp;G716)</f>
        <v>7</v>
      </c>
      <c r="I716" s="2">
        <f>AVERAGEIF(A:A,A716,G:G)</f>
        <v>46.220813333333311</v>
      </c>
      <c r="J716" s="2">
        <f t="shared" si="104"/>
        <v>-6.1390133333333097</v>
      </c>
      <c r="K716" s="2">
        <f t="shared" si="105"/>
        <v>83.86098666666669</v>
      </c>
      <c r="L716" s="2">
        <f t="shared" si="106"/>
        <v>153.1869697748115</v>
      </c>
      <c r="M716" s="2">
        <f>SUMIF(A:A,A716,L:L)</f>
        <v>2729.1656408685099</v>
      </c>
      <c r="N716" s="3">
        <f t="shared" si="107"/>
        <v>5.6129597808531106E-2</v>
      </c>
      <c r="O716" s="6">
        <f t="shared" si="108"/>
        <v>17.815912442686532</v>
      </c>
      <c r="P716" s="3">
        <f t="shared" si="109"/>
        <v>5.6129597808531106E-2</v>
      </c>
      <c r="Q716" s="3">
        <f>IF(ISNUMBER(P716),SUMIF(A:A,A716,P:P),"")</f>
        <v>0.92877487731897967</v>
      </c>
      <c r="R716" s="3">
        <f t="shared" si="110"/>
        <v>6.0434018166550689E-2</v>
      </c>
      <c r="S716" s="7">
        <f t="shared" si="111"/>
        <v>16.546971893281867</v>
      </c>
    </row>
    <row r="717" spans="1:19" x14ac:dyDescent="0.25">
      <c r="A717" s="1">
        <v>74</v>
      </c>
      <c r="B717" s="5">
        <v>0.75694444444444453</v>
      </c>
      <c r="C717" s="1" t="s">
        <v>283</v>
      </c>
      <c r="D717" s="1">
        <v>7</v>
      </c>
      <c r="E717" s="1">
        <v>12</v>
      </c>
      <c r="F717" s="1" t="s">
        <v>748</v>
      </c>
      <c r="G717" s="2">
        <v>39.625966666666599</v>
      </c>
      <c r="H717" s="1">
        <f>1+COUNTIFS(A:A,A717,G:G,"&gt;"&amp;G717)</f>
        <v>8</v>
      </c>
      <c r="I717" s="2">
        <f>AVERAGEIF(A:A,A717,G:G)</f>
        <v>46.220813333333311</v>
      </c>
      <c r="J717" s="2">
        <f t="shared" si="104"/>
        <v>-6.5948466666667116</v>
      </c>
      <c r="K717" s="2">
        <f t="shared" si="105"/>
        <v>83.405153333333288</v>
      </c>
      <c r="L717" s="2">
        <f t="shared" si="106"/>
        <v>149.05408102637412</v>
      </c>
      <c r="M717" s="2">
        <f>SUMIF(A:A,A717,L:L)</f>
        <v>2729.1656408685099</v>
      </c>
      <c r="N717" s="3">
        <f t="shared" si="107"/>
        <v>5.4615256323885211E-2</v>
      </c>
      <c r="O717" s="6">
        <f t="shared" si="108"/>
        <v>18.309902164876668</v>
      </c>
      <c r="P717" s="3">
        <f t="shared" si="109"/>
        <v>5.4615256323885211E-2</v>
      </c>
      <c r="Q717" s="3">
        <f>IF(ISNUMBER(P717),SUMIF(A:A,A717,P:P),"")</f>
        <v>0.92877487731897967</v>
      </c>
      <c r="R717" s="3">
        <f t="shared" si="110"/>
        <v>5.880354610962208E-2</v>
      </c>
      <c r="S717" s="7">
        <f t="shared" si="111"/>
        <v>17.005777136905849</v>
      </c>
    </row>
    <row r="718" spans="1:19" x14ac:dyDescent="0.25">
      <c r="A718" s="1">
        <v>74</v>
      </c>
      <c r="B718" s="5">
        <v>0.75694444444444453</v>
      </c>
      <c r="C718" s="1" t="s">
        <v>283</v>
      </c>
      <c r="D718" s="1">
        <v>7</v>
      </c>
      <c r="E718" s="1">
        <v>9</v>
      </c>
      <c r="F718" s="1" t="s">
        <v>746</v>
      </c>
      <c r="G718" s="2">
        <v>35.452533333333299</v>
      </c>
      <c r="H718" s="1">
        <f>1+COUNTIFS(A:A,A718,G:G,"&gt;"&amp;G718)</f>
        <v>9</v>
      </c>
      <c r="I718" s="2">
        <f>AVERAGEIF(A:A,A718,G:G)</f>
        <v>46.220813333333311</v>
      </c>
      <c r="J718" s="2">
        <f t="shared" si="104"/>
        <v>-10.768280000000011</v>
      </c>
      <c r="K718" s="2">
        <f t="shared" si="105"/>
        <v>79.231719999999996</v>
      </c>
      <c r="L718" s="2">
        <f t="shared" si="106"/>
        <v>116.03631471477954</v>
      </c>
      <c r="M718" s="2">
        <f>SUMIF(A:A,A718,L:L)</f>
        <v>2729.1656408685099</v>
      </c>
      <c r="N718" s="3">
        <f t="shared" si="107"/>
        <v>4.2517138929630147E-2</v>
      </c>
      <c r="O718" s="6">
        <f t="shared" si="108"/>
        <v>23.519926908889467</v>
      </c>
      <c r="P718" s="3" t="str">
        <f t="shared" si="109"/>
        <v/>
      </c>
      <c r="Q718" s="3" t="str">
        <f>IF(ISNUMBER(P718),SUMIF(A:A,A718,P:P),"")</f>
        <v/>
      </c>
      <c r="R718" s="3" t="str">
        <f t="shared" si="110"/>
        <v/>
      </c>
      <c r="S718" s="7" t="str">
        <f t="shared" si="111"/>
        <v/>
      </c>
    </row>
    <row r="719" spans="1:19" x14ac:dyDescent="0.25">
      <c r="A719" s="1">
        <v>74</v>
      </c>
      <c r="B719" s="5">
        <v>0.75694444444444453</v>
      </c>
      <c r="C719" s="1" t="s">
        <v>283</v>
      </c>
      <c r="D719" s="1">
        <v>7</v>
      </c>
      <c r="E719" s="1">
        <v>7</v>
      </c>
      <c r="F719" s="1" t="s">
        <v>744</v>
      </c>
      <c r="G719" s="2">
        <v>28.907</v>
      </c>
      <c r="H719" s="1">
        <f>1+COUNTIFS(A:A,A719,G:G,"&gt;"&amp;G719)</f>
        <v>10</v>
      </c>
      <c r="I719" s="2">
        <f>AVERAGEIF(A:A,A719,G:G)</f>
        <v>46.220813333333311</v>
      </c>
      <c r="J719" s="2">
        <f t="shared" si="104"/>
        <v>-17.313813333333311</v>
      </c>
      <c r="K719" s="2">
        <f t="shared" si="105"/>
        <v>72.686186666666686</v>
      </c>
      <c r="L719" s="2">
        <f t="shared" si="106"/>
        <v>78.348842872905763</v>
      </c>
      <c r="M719" s="2">
        <f>SUMIF(A:A,A719,L:L)</f>
        <v>2729.1656408685099</v>
      </c>
      <c r="N719" s="3">
        <f t="shared" si="107"/>
        <v>2.8707983751390258E-2</v>
      </c>
      <c r="O719" s="6">
        <f t="shared" si="108"/>
        <v>34.833515605273824</v>
      </c>
      <c r="P719" s="3" t="str">
        <f t="shared" si="109"/>
        <v/>
      </c>
      <c r="Q719" s="3" t="str">
        <f>IF(ISNUMBER(P719),SUMIF(A:A,A719,P:P),"")</f>
        <v/>
      </c>
      <c r="R719" s="3" t="str">
        <f t="shared" si="110"/>
        <v/>
      </c>
      <c r="S719" s="7" t="str">
        <f t="shared" si="111"/>
        <v/>
      </c>
    </row>
    <row r="720" spans="1:19" x14ac:dyDescent="0.25">
      <c r="A720" s="1">
        <v>75</v>
      </c>
      <c r="B720" s="5">
        <v>0.76736111111111116</v>
      </c>
      <c r="C720" s="1" t="s">
        <v>330</v>
      </c>
      <c r="D720" s="1">
        <v>7</v>
      </c>
      <c r="E720" s="1">
        <v>5</v>
      </c>
      <c r="F720" s="1" t="s">
        <v>753</v>
      </c>
      <c r="G720" s="2">
        <v>71.23113333333329</v>
      </c>
      <c r="H720" s="1">
        <f>1+COUNTIFS(A:A,A720,G:G,"&gt;"&amp;G720)</f>
        <v>1</v>
      </c>
      <c r="I720" s="2">
        <f>AVERAGEIF(A:A,A720,G:G)</f>
        <v>49.214199999999984</v>
      </c>
      <c r="J720" s="2">
        <f t="shared" si="104"/>
        <v>22.016933333333306</v>
      </c>
      <c r="K720" s="2">
        <f t="shared" si="105"/>
        <v>112.0169333333333</v>
      </c>
      <c r="L720" s="2">
        <f t="shared" si="106"/>
        <v>829.66001799396804</v>
      </c>
      <c r="M720" s="2">
        <f>SUMIF(A:A,A720,L:L)</f>
        <v>2230.6533189860997</v>
      </c>
      <c r="N720" s="3">
        <f t="shared" si="107"/>
        <v>0.37193588574807041</v>
      </c>
      <c r="O720" s="6">
        <f t="shared" si="108"/>
        <v>2.688635429702384</v>
      </c>
      <c r="P720" s="3">
        <f t="shared" si="109"/>
        <v>0.37193588574807041</v>
      </c>
      <c r="Q720" s="3">
        <f>IF(ISNUMBER(P720),SUMIF(A:A,A720,P:P),"")</f>
        <v>0.97060338624588716</v>
      </c>
      <c r="R720" s="3">
        <f t="shared" si="110"/>
        <v>0.38320068837452653</v>
      </c>
      <c r="S720" s="7">
        <f t="shared" si="111"/>
        <v>2.6095986524497996</v>
      </c>
    </row>
    <row r="721" spans="1:19" x14ac:dyDescent="0.25">
      <c r="A721" s="1">
        <v>75</v>
      </c>
      <c r="B721" s="5">
        <v>0.76736111111111116</v>
      </c>
      <c r="C721" s="1" t="s">
        <v>330</v>
      </c>
      <c r="D721" s="1">
        <v>7</v>
      </c>
      <c r="E721" s="1">
        <v>2</v>
      </c>
      <c r="F721" s="1" t="s">
        <v>750</v>
      </c>
      <c r="G721" s="2">
        <v>53.284533333333393</v>
      </c>
      <c r="H721" s="1">
        <f>1+COUNTIFS(A:A,A721,G:G,"&gt;"&amp;G721)</f>
        <v>2</v>
      </c>
      <c r="I721" s="2">
        <f>AVERAGEIF(A:A,A721,G:G)</f>
        <v>49.214199999999984</v>
      </c>
      <c r="J721" s="2">
        <f t="shared" si="104"/>
        <v>4.0703333333334086</v>
      </c>
      <c r="K721" s="2">
        <f t="shared" si="105"/>
        <v>94.070333333333409</v>
      </c>
      <c r="L721" s="2">
        <f t="shared" si="106"/>
        <v>282.65300087669573</v>
      </c>
      <c r="M721" s="2">
        <f>SUMIF(A:A,A721,L:L)</f>
        <v>2230.6533189860997</v>
      </c>
      <c r="N721" s="3">
        <f t="shared" si="107"/>
        <v>0.1267131017047374</v>
      </c>
      <c r="O721" s="6">
        <f t="shared" si="108"/>
        <v>7.891843752117806</v>
      </c>
      <c r="P721" s="3">
        <f t="shared" si="109"/>
        <v>0.1267131017047374</v>
      </c>
      <c r="Q721" s="3">
        <f>IF(ISNUMBER(P721),SUMIF(A:A,A721,P:P),"")</f>
        <v>0.97060338624588716</v>
      </c>
      <c r="R721" s="3">
        <f t="shared" si="110"/>
        <v>0.13055085475730727</v>
      </c>
      <c r="S721" s="7">
        <f t="shared" si="111"/>
        <v>7.659850269528989</v>
      </c>
    </row>
    <row r="722" spans="1:19" x14ac:dyDescent="0.25">
      <c r="A722" s="1">
        <v>75</v>
      </c>
      <c r="B722" s="5">
        <v>0.76736111111111116</v>
      </c>
      <c r="C722" s="1" t="s">
        <v>330</v>
      </c>
      <c r="D722" s="1">
        <v>7</v>
      </c>
      <c r="E722" s="1">
        <v>3</v>
      </c>
      <c r="F722" s="1" t="s">
        <v>751</v>
      </c>
      <c r="G722" s="2">
        <v>51.661833333333298</v>
      </c>
      <c r="H722" s="1">
        <f>1+COUNTIFS(A:A,A722,G:G,"&gt;"&amp;G722)</f>
        <v>3</v>
      </c>
      <c r="I722" s="2">
        <f>AVERAGEIF(A:A,A722,G:G)</f>
        <v>49.214199999999984</v>
      </c>
      <c r="J722" s="2">
        <f t="shared" si="104"/>
        <v>2.4476333333333145</v>
      </c>
      <c r="K722" s="2">
        <f t="shared" si="105"/>
        <v>92.447633333333314</v>
      </c>
      <c r="L722" s="2">
        <f t="shared" si="106"/>
        <v>256.43058392198486</v>
      </c>
      <c r="M722" s="2">
        <f>SUMIF(A:A,A722,L:L)</f>
        <v>2230.6533189860997</v>
      </c>
      <c r="N722" s="3">
        <f t="shared" si="107"/>
        <v>0.114957614318365</v>
      </c>
      <c r="O722" s="6">
        <f t="shared" si="108"/>
        <v>8.6988583220819802</v>
      </c>
      <c r="P722" s="3">
        <f t="shared" si="109"/>
        <v>0.114957614318365</v>
      </c>
      <c r="Q722" s="3">
        <f>IF(ISNUMBER(P722),SUMIF(A:A,A722,P:P),"")</f>
        <v>0.97060338624588716</v>
      </c>
      <c r="R722" s="3">
        <f t="shared" si="110"/>
        <v>0.11843932954221355</v>
      </c>
      <c r="S722" s="7">
        <f t="shared" si="111"/>
        <v>8.4431413438859853</v>
      </c>
    </row>
    <row r="723" spans="1:19" x14ac:dyDescent="0.25">
      <c r="A723" s="1">
        <v>75</v>
      </c>
      <c r="B723" s="5">
        <v>0.76736111111111116</v>
      </c>
      <c r="C723" s="1" t="s">
        <v>330</v>
      </c>
      <c r="D723" s="1">
        <v>7</v>
      </c>
      <c r="E723" s="1">
        <v>7</v>
      </c>
      <c r="F723" s="1" t="s">
        <v>755</v>
      </c>
      <c r="G723" s="2">
        <v>51.455300000000001</v>
      </c>
      <c r="H723" s="1">
        <f>1+COUNTIFS(A:A,A723,G:G,"&gt;"&amp;G723)</f>
        <v>4</v>
      </c>
      <c r="I723" s="2">
        <f>AVERAGEIF(A:A,A723,G:G)</f>
        <v>49.214199999999984</v>
      </c>
      <c r="J723" s="2">
        <f t="shared" si="104"/>
        <v>2.2411000000000172</v>
      </c>
      <c r="K723" s="2">
        <f t="shared" si="105"/>
        <v>92.241100000000017</v>
      </c>
      <c r="L723" s="2">
        <f t="shared" si="106"/>
        <v>253.27250400243631</v>
      </c>
      <c r="M723" s="2">
        <f>SUMIF(A:A,A723,L:L)</f>
        <v>2230.6533189860997</v>
      </c>
      <c r="N723" s="3">
        <f t="shared" si="107"/>
        <v>0.11354184975617655</v>
      </c>
      <c r="O723" s="6">
        <f t="shared" si="108"/>
        <v>8.8073252474522157</v>
      </c>
      <c r="P723" s="3">
        <f t="shared" si="109"/>
        <v>0.11354184975617655</v>
      </c>
      <c r="Q723" s="3">
        <f>IF(ISNUMBER(P723),SUMIF(A:A,A723,P:P),"")</f>
        <v>0.97060338624588716</v>
      </c>
      <c r="R723" s="3">
        <f t="shared" si="110"/>
        <v>0.11698068579312838</v>
      </c>
      <c r="S723" s="7">
        <f t="shared" si="111"/>
        <v>8.5484197089460174</v>
      </c>
    </row>
    <row r="724" spans="1:19" x14ac:dyDescent="0.25">
      <c r="A724" s="1">
        <v>75</v>
      </c>
      <c r="B724" s="5">
        <v>0.76736111111111116</v>
      </c>
      <c r="C724" s="1" t="s">
        <v>330</v>
      </c>
      <c r="D724" s="1">
        <v>7</v>
      </c>
      <c r="E724" s="1">
        <v>8</v>
      </c>
      <c r="F724" s="1" t="s">
        <v>756</v>
      </c>
      <c r="G724" s="2">
        <v>47.3371</v>
      </c>
      <c r="H724" s="1">
        <f>1+COUNTIFS(A:A,A724,G:G,"&gt;"&amp;G724)</f>
        <v>5</v>
      </c>
      <c r="I724" s="2">
        <f>AVERAGEIF(A:A,A724,G:G)</f>
        <v>49.214199999999984</v>
      </c>
      <c r="J724" s="2">
        <f t="shared" si="104"/>
        <v>-1.8770999999999844</v>
      </c>
      <c r="K724" s="2">
        <f t="shared" si="105"/>
        <v>88.122900000000016</v>
      </c>
      <c r="L724" s="2">
        <f t="shared" si="106"/>
        <v>197.82325885186327</v>
      </c>
      <c r="M724" s="2">
        <f>SUMIF(A:A,A724,L:L)</f>
        <v>2230.6533189860997</v>
      </c>
      <c r="N724" s="3">
        <f t="shared" si="107"/>
        <v>8.8683999960056548E-2</v>
      </c>
      <c r="O724" s="6">
        <f t="shared" si="108"/>
        <v>11.27599116470166</v>
      </c>
      <c r="P724" s="3">
        <f t="shared" si="109"/>
        <v>8.8683999960056548E-2</v>
      </c>
      <c r="Q724" s="3">
        <f>IF(ISNUMBER(P724),SUMIF(A:A,A724,P:P),"")</f>
        <v>0.97060338624588716</v>
      </c>
      <c r="R724" s="3">
        <f t="shared" si="110"/>
        <v>9.1369967606510949E-2</v>
      </c>
      <c r="S724" s="7">
        <f t="shared" si="111"/>
        <v>10.944515207738137</v>
      </c>
    </row>
    <row r="725" spans="1:19" x14ac:dyDescent="0.25">
      <c r="A725" s="1">
        <v>75</v>
      </c>
      <c r="B725" s="5">
        <v>0.76736111111111116</v>
      </c>
      <c r="C725" s="1" t="s">
        <v>330</v>
      </c>
      <c r="D725" s="1">
        <v>7</v>
      </c>
      <c r="E725" s="1">
        <v>1</v>
      </c>
      <c r="F725" s="1" t="s">
        <v>749</v>
      </c>
      <c r="G725" s="2">
        <v>47.223799999999997</v>
      </c>
      <c r="H725" s="1">
        <f>1+COUNTIFS(A:A,A725,G:G,"&gt;"&amp;G725)</f>
        <v>6</v>
      </c>
      <c r="I725" s="2">
        <f>AVERAGEIF(A:A,A725,G:G)</f>
        <v>49.214199999999984</v>
      </c>
      <c r="J725" s="2">
        <f t="shared" si="104"/>
        <v>-1.9903999999999868</v>
      </c>
      <c r="K725" s="2">
        <f t="shared" si="105"/>
        <v>88.009600000000006</v>
      </c>
      <c r="L725" s="2">
        <f t="shared" si="106"/>
        <v>196.48301698166225</v>
      </c>
      <c r="M725" s="2">
        <f>SUMIF(A:A,A725,L:L)</f>
        <v>2230.6533189860997</v>
      </c>
      <c r="N725" s="3">
        <f t="shared" si="107"/>
        <v>8.8083170660947799E-2</v>
      </c>
      <c r="O725" s="6">
        <f t="shared" si="108"/>
        <v>11.352906491629689</v>
      </c>
      <c r="P725" s="3">
        <f t="shared" si="109"/>
        <v>8.8083170660947799E-2</v>
      </c>
      <c r="Q725" s="3">
        <f>IF(ISNUMBER(P725),SUMIF(A:A,A725,P:P),"")</f>
        <v>0.97060338624588716</v>
      </c>
      <c r="R725" s="3">
        <f t="shared" si="110"/>
        <v>9.0750941021993617E-2</v>
      </c>
      <c r="S725" s="7">
        <f t="shared" si="111"/>
        <v>11.019169484508691</v>
      </c>
    </row>
    <row r="726" spans="1:19" x14ac:dyDescent="0.25">
      <c r="A726" s="1">
        <v>75</v>
      </c>
      <c r="B726" s="5">
        <v>0.76736111111111116</v>
      </c>
      <c r="C726" s="1" t="s">
        <v>330</v>
      </c>
      <c r="D726" s="1">
        <v>7</v>
      </c>
      <c r="E726" s="1">
        <v>6</v>
      </c>
      <c r="F726" s="1" t="s">
        <v>754</v>
      </c>
      <c r="G726" s="2">
        <v>42.586133333333301</v>
      </c>
      <c r="H726" s="1">
        <f>1+COUNTIFS(A:A,A726,G:G,"&gt;"&amp;G726)</f>
        <v>7</v>
      </c>
      <c r="I726" s="2">
        <f>AVERAGEIF(A:A,A726,G:G)</f>
        <v>49.214199999999984</v>
      </c>
      <c r="J726" s="2">
        <f t="shared" si="104"/>
        <v>-6.6280666666666832</v>
      </c>
      <c r="K726" s="2">
        <f t="shared" si="105"/>
        <v>83.371933333333317</v>
      </c>
      <c r="L726" s="2">
        <f t="shared" si="106"/>
        <v>148.75728231992471</v>
      </c>
      <c r="M726" s="2">
        <f>SUMIF(A:A,A726,L:L)</f>
        <v>2230.6533189860997</v>
      </c>
      <c r="N726" s="3">
        <f t="shared" si="107"/>
        <v>6.6687764097533297E-2</v>
      </c>
      <c r="O726" s="6">
        <f t="shared" si="108"/>
        <v>14.995254579797628</v>
      </c>
      <c r="P726" s="3">
        <f t="shared" si="109"/>
        <v>6.6687764097533297E-2</v>
      </c>
      <c r="Q726" s="3">
        <f>IF(ISNUMBER(P726),SUMIF(A:A,A726,P:P),"")</f>
        <v>0.97060338624588716</v>
      </c>
      <c r="R726" s="3">
        <f t="shared" si="110"/>
        <v>6.8707532904319579E-2</v>
      </c>
      <c r="S726" s="7">
        <f t="shared" si="111"/>
        <v>14.554444872770725</v>
      </c>
    </row>
    <row r="727" spans="1:19" x14ac:dyDescent="0.25">
      <c r="A727" s="1">
        <v>75</v>
      </c>
      <c r="B727" s="5">
        <v>0.76736111111111116</v>
      </c>
      <c r="C727" s="1" t="s">
        <v>330</v>
      </c>
      <c r="D727" s="1">
        <v>7</v>
      </c>
      <c r="E727" s="1">
        <v>4</v>
      </c>
      <c r="F727" s="1" t="s">
        <v>752</v>
      </c>
      <c r="G727" s="2">
        <v>28.9337666666666</v>
      </c>
      <c r="H727" s="1">
        <f>1+COUNTIFS(A:A,A727,G:G,"&gt;"&amp;G727)</f>
        <v>8</v>
      </c>
      <c r="I727" s="2">
        <f>AVERAGEIF(A:A,A727,G:G)</f>
        <v>49.214199999999984</v>
      </c>
      <c r="J727" s="2">
        <f t="shared" si="104"/>
        <v>-20.280433333333384</v>
      </c>
      <c r="K727" s="2">
        <f t="shared" si="105"/>
        <v>69.719566666666623</v>
      </c>
      <c r="L727" s="2">
        <f t="shared" si="106"/>
        <v>65.573654037564467</v>
      </c>
      <c r="M727" s="2">
        <f>SUMIF(A:A,A727,L:L)</f>
        <v>2230.6533189860997</v>
      </c>
      <c r="N727" s="3">
        <f t="shared" si="107"/>
        <v>2.9396613754112944E-2</v>
      </c>
      <c r="O727" s="6">
        <f t="shared" si="108"/>
        <v>34.017523527181353</v>
      </c>
      <c r="P727" s="3" t="str">
        <f t="shared" si="109"/>
        <v/>
      </c>
      <c r="Q727" s="3" t="str">
        <f>IF(ISNUMBER(P727),SUMIF(A:A,A727,P:P),"")</f>
        <v/>
      </c>
      <c r="R727" s="3" t="str">
        <f t="shared" si="110"/>
        <v/>
      </c>
      <c r="S727" s="7" t="str">
        <f t="shared" si="111"/>
        <v/>
      </c>
    </row>
    <row r="728" spans="1:19" x14ac:dyDescent="0.25">
      <c r="A728" s="1">
        <v>76</v>
      </c>
      <c r="B728" s="5">
        <v>0.78125</v>
      </c>
      <c r="C728" s="1" t="s">
        <v>283</v>
      </c>
      <c r="D728" s="1">
        <v>8</v>
      </c>
      <c r="E728" s="1">
        <v>1</v>
      </c>
      <c r="F728" s="1" t="s">
        <v>757</v>
      </c>
      <c r="G728" s="2">
        <v>72.115300000000005</v>
      </c>
      <c r="H728" s="1">
        <f>1+COUNTIFS(A:A,A728,G:G,"&gt;"&amp;G728)</f>
        <v>1</v>
      </c>
      <c r="I728" s="2">
        <f>AVERAGEIF(A:A,A728,G:G)</f>
        <v>51.880036666666648</v>
      </c>
      <c r="J728" s="2">
        <f t="shared" si="104"/>
        <v>20.235263333333357</v>
      </c>
      <c r="K728" s="2">
        <f t="shared" si="105"/>
        <v>110.23526333333336</v>
      </c>
      <c r="L728" s="2">
        <f t="shared" si="106"/>
        <v>745.54522772220173</v>
      </c>
      <c r="M728" s="2">
        <f>SUMIF(A:A,A728,L:L)</f>
        <v>2847.3106002603381</v>
      </c>
      <c r="N728" s="3">
        <f t="shared" si="107"/>
        <v>0.26184190360336324</v>
      </c>
      <c r="O728" s="6">
        <f t="shared" si="108"/>
        <v>3.8190984186961718</v>
      </c>
      <c r="P728" s="3">
        <f t="shared" si="109"/>
        <v>0.26184190360336324</v>
      </c>
      <c r="Q728" s="3">
        <f>IF(ISNUMBER(P728),SUMIF(A:A,A728,P:P),"")</f>
        <v>0.84089561804784685</v>
      </c>
      <c r="R728" s="3">
        <f t="shared" si="110"/>
        <v>0.31138454997688486</v>
      </c>
      <c r="S728" s="7">
        <f t="shared" si="111"/>
        <v>3.2114631251750718</v>
      </c>
    </row>
    <row r="729" spans="1:19" x14ac:dyDescent="0.25">
      <c r="A729" s="1">
        <v>76</v>
      </c>
      <c r="B729" s="5">
        <v>0.78125</v>
      </c>
      <c r="C729" s="1" t="s">
        <v>283</v>
      </c>
      <c r="D729" s="1">
        <v>8</v>
      </c>
      <c r="E729" s="1">
        <v>2</v>
      </c>
      <c r="F729" s="1" t="s">
        <v>758</v>
      </c>
      <c r="G729" s="2">
        <v>68.447299999999998</v>
      </c>
      <c r="H729" s="1">
        <f>1+COUNTIFS(A:A,A729,G:G,"&gt;"&amp;G729)</f>
        <v>2</v>
      </c>
      <c r="I729" s="2">
        <f>AVERAGEIF(A:A,A729,G:G)</f>
        <v>51.880036666666648</v>
      </c>
      <c r="J729" s="2">
        <f t="shared" si="104"/>
        <v>16.567263333333351</v>
      </c>
      <c r="K729" s="2">
        <f t="shared" si="105"/>
        <v>106.56726333333336</v>
      </c>
      <c r="L729" s="2">
        <f t="shared" si="106"/>
        <v>598.26619676803909</v>
      </c>
      <c r="M729" s="2">
        <f>SUMIF(A:A,A729,L:L)</f>
        <v>2847.3106002603381</v>
      </c>
      <c r="N729" s="3">
        <f t="shared" si="107"/>
        <v>0.2101162397644071</v>
      </c>
      <c r="O729" s="6">
        <f t="shared" si="108"/>
        <v>4.7592703977629256</v>
      </c>
      <c r="P729" s="3">
        <f t="shared" si="109"/>
        <v>0.2101162397644071</v>
      </c>
      <c r="Q729" s="3">
        <f>IF(ISNUMBER(P729),SUMIF(A:A,A729,P:P),"")</f>
        <v>0.84089561804784685</v>
      </c>
      <c r="R729" s="3">
        <f t="shared" si="110"/>
        <v>0.24987196419478966</v>
      </c>
      <c r="S729" s="7">
        <f t="shared" si="111"/>
        <v>4.0020496225836766</v>
      </c>
    </row>
    <row r="730" spans="1:19" x14ac:dyDescent="0.25">
      <c r="A730" s="1">
        <v>76</v>
      </c>
      <c r="B730" s="5">
        <v>0.78125</v>
      </c>
      <c r="C730" s="1" t="s">
        <v>283</v>
      </c>
      <c r="D730" s="1">
        <v>8</v>
      </c>
      <c r="E730" s="1">
        <v>7</v>
      </c>
      <c r="F730" s="1" t="s">
        <v>763</v>
      </c>
      <c r="G730" s="2">
        <v>61.438799999999901</v>
      </c>
      <c r="H730" s="1">
        <f>1+COUNTIFS(A:A,A730,G:G,"&gt;"&amp;G730)</f>
        <v>3</v>
      </c>
      <c r="I730" s="2">
        <f>AVERAGEIF(A:A,A730,G:G)</f>
        <v>51.880036666666648</v>
      </c>
      <c r="J730" s="2">
        <f t="shared" si="104"/>
        <v>9.5587633333332533</v>
      </c>
      <c r="K730" s="2">
        <f t="shared" si="105"/>
        <v>99.558763333333246</v>
      </c>
      <c r="L730" s="2">
        <f t="shared" si="106"/>
        <v>392.88847776179426</v>
      </c>
      <c r="M730" s="2">
        <f>SUMIF(A:A,A730,L:L)</f>
        <v>2847.3106002603381</v>
      </c>
      <c r="N730" s="3">
        <f t="shared" si="107"/>
        <v>0.13798581641422306</v>
      </c>
      <c r="O730" s="6">
        <f t="shared" si="108"/>
        <v>7.2471216679116868</v>
      </c>
      <c r="P730" s="3">
        <f t="shared" si="109"/>
        <v>0.13798581641422306</v>
      </c>
      <c r="Q730" s="3">
        <f>IF(ISNUMBER(P730),SUMIF(A:A,A730,P:P),"")</f>
        <v>0.84089561804784685</v>
      </c>
      <c r="R730" s="3">
        <f t="shared" si="110"/>
        <v>0.16409387021728028</v>
      </c>
      <c r="S730" s="7">
        <f t="shared" si="111"/>
        <v>6.0940728540065399</v>
      </c>
    </row>
    <row r="731" spans="1:19" x14ac:dyDescent="0.25">
      <c r="A731" s="1">
        <v>76</v>
      </c>
      <c r="B731" s="5">
        <v>0.78125</v>
      </c>
      <c r="C731" s="1" t="s">
        <v>283</v>
      </c>
      <c r="D731" s="1">
        <v>8</v>
      </c>
      <c r="E731" s="1">
        <v>4</v>
      </c>
      <c r="F731" s="1" t="s">
        <v>760</v>
      </c>
      <c r="G731" s="2">
        <v>53.608033333333303</v>
      </c>
      <c r="H731" s="1">
        <f>1+COUNTIFS(A:A,A731,G:G,"&gt;"&amp;G731)</f>
        <v>4</v>
      </c>
      <c r="I731" s="2">
        <f>AVERAGEIF(A:A,A731,G:G)</f>
        <v>51.880036666666648</v>
      </c>
      <c r="J731" s="2">
        <f t="shared" si="104"/>
        <v>1.7279966666666553</v>
      </c>
      <c r="K731" s="2">
        <f t="shared" si="105"/>
        <v>91.727996666666655</v>
      </c>
      <c r="L731" s="2">
        <f t="shared" si="106"/>
        <v>245.59400834844126</v>
      </c>
      <c r="M731" s="2">
        <f>SUMIF(A:A,A731,L:L)</f>
        <v>2847.3106002603381</v>
      </c>
      <c r="N731" s="3">
        <f t="shared" si="107"/>
        <v>8.625473045546414E-2</v>
      </c>
      <c r="O731" s="6">
        <f t="shared" si="108"/>
        <v>11.59356703939072</v>
      </c>
      <c r="P731" s="3">
        <f t="shared" si="109"/>
        <v>8.625473045546414E-2</v>
      </c>
      <c r="Q731" s="3">
        <f>IF(ISNUMBER(P731),SUMIF(A:A,A731,P:P),"")</f>
        <v>0.84089561804784685</v>
      </c>
      <c r="R731" s="3">
        <f t="shared" si="110"/>
        <v>0.1025748364056242</v>
      </c>
      <c r="S731" s="7">
        <f t="shared" si="111"/>
        <v>9.7489797209676059</v>
      </c>
    </row>
    <row r="732" spans="1:19" x14ac:dyDescent="0.25">
      <c r="A732" s="1">
        <v>76</v>
      </c>
      <c r="B732" s="5">
        <v>0.78125</v>
      </c>
      <c r="C732" s="1" t="s">
        <v>283</v>
      </c>
      <c r="D732" s="1">
        <v>8</v>
      </c>
      <c r="E732" s="1">
        <v>5</v>
      </c>
      <c r="F732" s="1" t="s">
        <v>761</v>
      </c>
      <c r="G732" s="2">
        <v>53.2522666666666</v>
      </c>
      <c r="H732" s="1">
        <f>1+COUNTIFS(A:A,A732,G:G,"&gt;"&amp;G732)</f>
        <v>5</v>
      </c>
      <c r="I732" s="2">
        <f>AVERAGEIF(A:A,A732,G:G)</f>
        <v>51.880036666666648</v>
      </c>
      <c r="J732" s="2">
        <f t="shared" si="104"/>
        <v>1.3722299999999521</v>
      </c>
      <c r="K732" s="2">
        <f t="shared" si="105"/>
        <v>91.372229999999945</v>
      </c>
      <c r="L732" s="2">
        <f t="shared" si="106"/>
        <v>240.40711530557869</v>
      </c>
      <c r="M732" s="2">
        <f>SUMIF(A:A,A732,L:L)</f>
        <v>2847.3106002603381</v>
      </c>
      <c r="N732" s="3">
        <f t="shared" si="107"/>
        <v>8.4433048956301979E-2</v>
      </c>
      <c r="O732" s="6">
        <f t="shared" si="108"/>
        <v>11.843703530326691</v>
      </c>
      <c r="P732" s="3">
        <f t="shared" si="109"/>
        <v>8.4433048956301979E-2</v>
      </c>
      <c r="Q732" s="3">
        <f>IF(ISNUMBER(P732),SUMIF(A:A,A732,P:P),"")</f>
        <v>0.84089561804784685</v>
      </c>
      <c r="R732" s="3">
        <f t="shared" si="110"/>
        <v>0.10040847775175081</v>
      </c>
      <c r="S732" s="7">
        <f t="shared" si="111"/>
        <v>9.9593184001095274</v>
      </c>
    </row>
    <row r="733" spans="1:19" x14ac:dyDescent="0.25">
      <c r="A733" s="1">
        <v>76</v>
      </c>
      <c r="B733" s="5">
        <v>0.78125</v>
      </c>
      <c r="C733" s="1" t="s">
        <v>283</v>
      </c>
      <c r="D733" s="1">
        <v>8</v>
      </c>
      <c r="E733" s="1">
        <v>8</v>
      </c>
      <c r="F733" s="1" t="s">
        <v>764</v>
      </c>
      <c r="G733" s="2">
        <v>47.631833333333304</v>
      </c>
      <c r="H733" s="1">
        <f>1+COUNTIFS(A:A,A733,G:G,"&gt;"&amp;G733)</f>
        <v>6</v>
      </c>
      <c r="I733" s="2">
        <f>AVERAGEIF(A:A,A733,G:G)</f>
        <v>51.880036666666648</v>
      </c>
      <c r="J733" s="2">
        <f t="shared" si="104"/>
        <v>-4.2482033333333433</v>
      </c>
      <c r="K733" s="2">
        <f t="shared" si="105"/>
        <v>85.75179666666665</v>
      </c>
      <c r="L733" s="2">
        <f t="shared" si="106"/>
        <v>171.58998107404776</v>
      </c>
      <c r="M733" s="2">
        <f>SUMIF(A:A,A733,L:L)</f>
        <v>2847.3106002603381</v>
      </c>
      <c r="N733" s="3">
        <f t="shared" si="107"/>
        <v>6.0263878854087349E-2</v>
      </c>
      <c r="O733" s="6">
        <f t="shared" si="108"/>
        <v>16.59368794400422</v>
      </c>
      <c r="P733" s="3">
        <f t="shared" si="109"/>
        <v>6.0263878854087349E-2</v>
      </c>
      <c r="Q733" s="3">
        <f>IF(ISNUMBER(P733),SUMIF(A:A,A733,P:P),"")</f>
        <v>0.84089561804784685</v>
      </c>
      <c r="R733" s="3">
        <f t="shared" si="110"/>
        <v>7.1666301453670256E-2</v>
      </c>
      <c r="S733" s="7">
        <f t="shared" si="111"/>
        <v>13.953559479366531</v>
      </c>
    </row>
    <row r="734" spans="1:19" x14ac:dyDescent="0.25">
      <c r="A734" s="1">
        <v>76</v>
      </c>
      <c r="B734" s="5">
        <v>0.78125</v>
      </c>
      <c r="C734" s="1" t="s">
        <v>283</v>
      </c>
      <c r="D734" s="1">
        <v>8</v>
      </c>
      <c r="E734" s="1">
        <v>6</v>
      </c>
      <c r="F734" s="1" t="s">
        <v>762</v>
      </c>
      <c r="G734" s="2">
        <v>42.730833333333301</v>
      </c>
      <c r="H734" s="1">
        <f>1+COUNTIFS(A:A,A734,G:G,"&gt;"&amp;G734)</f>
        <v>7</v>
      </c>
      <c r="I734" s="2">
        <f>AVERAGEIF(A:A,A734,G:G)</f>
        <v>51.880036666666648</v>
      </c>
      <c r="J734" s="2">
        <f t="shared" si="104"/>
        <v>-9.1492033333333467</v>
      </c>
      <c r="K734" s="2">
        <f t="shared" si="105"/>
        <v>80.850796666666653</v>
      </c>
      <c r="L734" s="2">
        <f t="shared" si="106"/>
        <v>127.87430637312588</v>
      </c>
      <c r="M734" s="2">
        <f>SUMIF(A:A,A734,L:L)</f>
        <v>2847.3106002603381</v>
      </c>
      <c r="N734" s="3">
        <f t="shared" si="107"/>
        <v>4.491055747884827E-2</v>
      </c>
      <c r="O734" s="6">
        <f t="shared" si="108"/>
        <v>22.26647933441874</v>
      </c>
      <c r="P734" s="3" t="str">
        <f t="shared" si="109"/>
        <v/>
      </c>
      <c r="Q734" s="3" t="str">
        <f>IF(ISNUMBER(P734),SUMIF(A:A,A734,P:P),"")</f>
        <v/>
      </c>
      <c r="R734" s="3" t="str">
        <f t="shared" si="110"/>
        <v/>
      </c>
      <c r="S734" s="7" t="str">
        <f t="shared" si="111"/>
        <v/>
      </c>
    </row>
    <row r="735" spans="1:19" x14ac:dyDescent="0.25">
      <c r="A735" s="1">
        <v>76</v>
      </c>
      <c r="B735" s="5">
        <v>0.78125</v>
      </c>
      <c r="C735" s="1" t="s">
        <v>283</v>
      </c>
      <c r="D735" s="1">
        <v>8</v>
      </c>
      <c r="E735" s="1">
        <v>3</v>
      </c>
      <c r="F735" s="1" t="s">
        <v>759</v>
      </c>
      <c r="G735" s="2">
        <v>41.942466666666704</v>
      </c>
      <c r="H735" s="1">
        <f>1+COUNTIFS(A:A,A735,G:G,"&gt;"&amp;G735)</f>
        <v>8</v>
      </c>
      <c r="I735" s="2">
        <f>AVERAGEIF(A:A,A735,G:G)</f>
        <v>51.880036666666648</v>
      </c>
      <c r="J735" s="2">
        <f t="shared" si="104"/>
        <v>-9.9375699999999441</v>
      </c>
      <c r="K735" s="2">
        <f t="shared" si="105"/>
        <v>80.062430000000063</v>
      </c>
      <c r="L735" s="2">
        <f t="shared" si="106"/>
        <v>121.96642476345859</v>
      </c>
      <c r="M735" s="2">
        <f>SUMIF(A:A,A735,L:L)</f>
        <v>2847.3106002603381</v>
      </c>
      <c r="N735" s="3">
        <f t="shared" si="107"/>
        <v>4.2835658586845717E-2</v>
      </c>
      <c r="O735" s="6">
        <f t="shared" si="108"/>
        <v>23.345036191578181</v>
      </c>
      <c r="P735" s="3" t="str">
        <f t="shared" si="109"/>
        <v/>
      </c>
      <c r="Q735" s="3" t="str">
        <f>IF(ISNUMBER(P735),SUMIF(A:A,A735,P:P),"")</f>
        <v/>
      </c>
      <c r="R735" s="3" t="str">
        <f t="shared" si="110"/>
        <v/>
      </c>
      <c r="S735" s="7" t="str">
        <f t="shared" si="111"/>
        <v/>
      </c>
    </row>
    <row r="736" spans="1:19" x14ac:dyDescent="0.25">
      <c r="A736" s="1">
        <v>76</v>
      </c>
      <c r="B736" s="5">
        <v>0.78125</v>
      </c>
      <c r="C736" s="1" t="s">
        <v>283</v>
      </c>
      <c r="D736" s="1">
        <v>8</v>
      </c>
      <c r="E736" s="1">
        <v>10</v>
      </c>
      <c r="F736" s="1" t="s">
        <v>765</v>
      </c>
      <c r="G736" s="2">
        <v>40.440066666666702</v>
      </c>
      <c r="H736" s="1">
        <f>1+COUNTIFS(A:A,A736,G:G,"&gt;"&amp;G736)</f>
        <v>9</v>
      </c>
      <c r="I736" s="2">
        <f>AVERAGEIF(A:A,A736,G:G)</f>
        <v>51.880036666666648</v>
      </c>
      <c r="J736" s="2">
        <f t="shared" si="104"/>
        <v>-11.439969999999946</v>
      </c>
      <c r="K736" s="2">
        <f t="shared" si="105"/>
        <v>78.560030000000054</v>
      </c>
      <c r="L736" s="2">
        <f t="shared" si="106"/>
        <v>111.4528687786588</v>
      </c>
      <c r="M736" s="2">
        <f>SUMIF(A:A,A736,L:L)</f>
        <v>2847.3106002603381</v>
      </c>
      <c r="N736" s="3">
        <f t="shared" si="107"/>
        <v>3.914320719645701E-2</v>
      </c>
      <c r="O736" s="6">
        <f t="shared" si="108"/>
        <v>25.54721678734883</v>
      </c>
      <c r="P736" s="3" t="str">
        <f t="shared" si="109"/>
        <v/>
      </c>
      <c r="Q736" s="3" t="str">
        <f>IF(ISNUMBER(P736),SUMIF(A:A,A736,P:P),"")</f>
        <v/>
      </c>
      <c r="R736" s="3" t="str">
        <f t="shared" si="110"/>
        <v/>
      </c>
      <c r="S736" s="7" t="str">
        <f t="shared" si="111"/>
        <v/>
      </c>
    </row>
    <row r="737" spans="1:19" x14ac:dyDescent="0.25">
      <c r="A737" s="1">
        <v>76</v>
      </c>
      <c r="B737" s="5">
        <v>0.78125</v>
      </c>
      <c r="C737" s="1" t="s">
        <v>283</v>
      </c>
      <c r="D737" s="1">
        <v>8</v>
      </c>
      <c r="E737" s="1">
        <v>11</v>
      </c>
      <c r="F737" s="1" t="s">
        <v>766</v>
      </c>
      <c r="G737" s="2">
        <v>37.193466666666701</v>
      </c>
      <c r="H737" s="1">
        <f>1+COUNTIFS(A:A,A737,G:G,"&gt;"&amp;G737)</f>
        <v>10</v>
      </c>
      <c r="I737" s="2">
        <f>AVERAGEIF(A:A,A737,G:G)</f>
        <v>51.880036666666648</v>
      </c>
      <c r="J737" s="2">
        <f t="shared" si="104"/>
        <v>-14.686569999999946</v>
      </c>
      <c r="K737" s="2">
        <f t="shared" si="105"/>
        <v>75.313430000000054</v>
      </c>
      <c r="L737" s="2">
        <f t="shared" si="106"/>
        <v>91.725993364991751</v>
      </c>
      <c r="M737" s="2">
        <f>SUMIF(A:A,A737,L:L)</f>
        <v>2847.3106002603381</v>
      </c>
      <c r="N737" s="3">
        <f t="shared" si="107"/>
        <v>3.2214958690002057E-2</v>
      </c>
      <c r="O737" s="6">
        <f t="shared" si="108"/>
        <v>31.041480127998764</v>
      </c>
      <c r="P737" s="3" t="str">
        <f t="shared" si="109"/>
        <v/>
      </c>
      <c r="Q737" s="3" t="str">
        <f>IF(ISNUMBER(P737),SUMIF(A:A,A737,P:P),"")</f>
        <v/>
      </c>
      <c r="R737" s="3" t="str">
        <f t="shared" si="110"/>
        <v/>
      </c>
      <c r="S737" s="7" t="str">
        <f t="shared" si="111"/>
        <v/>
      </c>
    </row>
  </sheetData>
  <autoFilter ref="A1:S66"/>
  <sortState ref="A2:T869">
    <sortCondition ref="B2:B869"/>
    <sortCondition ref="H2:H869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1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0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Papadimitriou</dc:creator>
  <cp:keywords/>
  <dc:description/>
  <cp:lastModifiedBy>caisson</cp:lastModifiedBy>
  <cp:revision/>
  <dcterms:created xsi:type="dcterms:W3CDTF">2016-03-11T05:58:01Z</dcterms:created>
  <dcterms:modified xsi:type="dcterms:W3CDTF">2018-05-05T00:30:31Z</dcterms:modified>
  <cp:category/>
  <cp:contentStatus/>
</cp:coreProperties>
</file>